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vgbnu-my.sharepoint.com/personal/marita_graad_vgb_nu/Documents/Gemensam VGB/K-Kommunerna/Kommunbidrag/Kommunbidragsrekommendation 24/"/>
    </mc:Choice>
  </mc:AlternateContent>
  <xr:revisionPtr revIDLastSave="20" documentId="8_{CCB2F7F2-160C-4733-A226-590AFE0493C8}" xr6:coauthVersionLast="47" xr6:coauthVersionMax="47" xr10:uidLastSave="{6ADDDA34-1154-4B88-8D03-6ED3817453D6}"/>
  <bookViews>
    <workbookView xWindow="-120" yWindow="-120" windowWidth="29040" windowHeight="15840" xr2:uid="{00000000-000D-0000-FFFF-FFFF00000000}"/>
  </bookViews>
  <sheets>
    <sheet name="Inmatning" sheetId="1" r:id="rId1"/>
    <sheet name="Beräkning" sheetId="2" r:id="rId2"/>
  </sheets>
  <definedNames>
    <definedName name="genomsnittsprocent">Inmatning!$D$13</definedName>
    <definedName name="grundf_advdelt">Inmatning!$D$10</definedName>
    <definedName name="grundf_afv">Inmatning!$C$10</definedName>
    <definedName name="grundf_afvtim">Inmatning!$E$10</definedName>
    <definedName name="grundf_kult">Inmatning!$C$11</definedName>
    <definedName name="grundf_sc">Inmatning!$C$9</definedName>
    <definedName name="grundf_scdelt">Inmatning!$D$9</definedName>
    <definedName name="grundf_sctim">Inmatning!$E$9</definedName>
    <definedName name="sistaårsprocent">Inmatning!$D$14</definedName>
    <definedName name="_xlnm.Print_Area" localSheetId="1">Beräkning!$B$2:$H$22</definedName>
    <definedName name="_xlnm.Print_Area" localSheetId="0">Inmatning!$B$1:$N$42</definedName>
  </definedNames>
  <calcPr calcId="191029"/>
  <customWorkbookViews>
    <customWorkbookView name="Marita Graad - Personlig vy" guid="{35397217-779E-4744-A251-2485F8C9EFE8}" mergeInterval="0" personalView="1" maximized="1" windowWidth="1676" windowHeight="777" activeSheetId="1"/>
    <customWorkbookView name="Marita - Personlig vy" guid="{FA8FD6BD-FB6C-46BF-9C6B-B8CB6ED9C65F}" mergeInterval="0" personalView="1" maximized="1" windowWidth="1676" windowHeight="8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" l="1"/>
  <c r="N32" i="1"/>
  <c r="N30" i="1"/>
  <c r="N29" i="1"/>
  <c r="N28" i="1"/>
  <c r="N27" i="1"/>
  <c r="N26" i="1"/>
  <c r="N25" i="1"/>
  <c r="N19" i="1"/>
  <c r="N20" i="1"/>
  <c r="N21" i="1"/>
  <c r="N22" i="1"/>
  <c r="N23" i="1"/>
  <c r="N18" i="1"/>
  <c r="I5" i="1" l="1"/>
  <c r="C11" i="1" l="1"/>
  <c r="D14" i="1" l="1"/>
  <c r="J59" i="1" l="1"/>
  <c r="J42" i="1" s="1"/>
  <c r="L57" i="1"/>
  <c r="M56" i="1"/>
  <c r="E56" i="1"/>
  <c r="F55" i="1"/>
  <c r="I59" i="1"/>
  <c r="I42" i="1" s="1"/>
  <c r="K57" i="1"/>
  <c r="L56" i="1"/>
  <c r="M55" i="1"/>
  <c r="E55" i="1"/>
  <c r="H59" i="1"/>
  <c r="H42" i="1" s="1"/>
  <c r="J57" i="1"/>
  <c r="K56" i="1"/>
  <c r="L55" i="1"/>
  <c r="D57" i="1"/>
  <c r="G59" i="1"/>
  <c r="G42" i="1" s="1"/>
  <c r="I57" i="1"/>
  <c r="J56" i="1"/>
  <c r="K55" i="1"/>
  <c r="D56" i="1"/>
  <c r="L59" i="1"/>
  <c r="L42" i="1" s="1"/>
  <c r="D59" i="1"/>
  <c r="D42" i="1" s="1"/>
  <c r="F57" i="1"/>
  <c r="G56" i="1"/>
  <c r="H55" i="1"/>
  <c r="K59" i="1"/>
  <c r="K42" i="1" s="1"/>
  <c r="M57" i="1"/>
  <c r="E57" i="1"/>
  <c r="F56" i="1"/>
  <c r="G55" i="1"/>
  <c r="F59" i="1"/>
  <c r="F42" i="1" s="1"/>
  <c r="H57" i="1"/>
  <c r="I56" i="1"/>
  <c r="J55" i="1"/>
  <c r="D55" i="1"/>
  <c r="M59" i="1"/>
  <c r="M42" i="1" s="1"/>
  <c r="E59" i="1"/>
  <c r="E42" i="1" s="1"/>
  <c r="G57" i="1"/>
  <c r="H56" i="1"/>
  <c r="I55" i="1"/>
  <c r="K53" i="1"/>
  <c r="L52" i="1"/>
  <c r="D53" i="1"/>
  <c r="G51" i="1"/>
  <c r="J53" i="1"/>
  <c r="K52" i="1"/>
  <c r="D52" i="1"/>
  <c r="F51" i="1"/>
  <c r="I53" i="1"/>
  <c r="J52" i="1"/>
  <c r="M51" i="1"/>
  <c r="E51" i="1"/>
  <c r="H53" i="1"/>
  <c r="I52" i="1"/>
  <c r="L51" i="1"/>
  <c r="D51" i="1"/>
  <c r="F53" i="1"/>
  <c r="G52" i="1"/>
  <c r="J51" i="1"/>
  <c r="M53" i="1"/>
  <c r="E53" i="1"/>
  <c r="F52" i="1"/>
  <c r="I51" i="1"/>
  <c r="L53" i="1"/>
  <c r="M52" i="1"/>
  <c r="E52" i="1"/>
  <c r="H51" i="1"/>
  <c r="G53" i="1"/>
  <c r="H52" i="1"/>
  <c r="K51" i="1"/>
  <c r="N50" i="1"/>
  <c r="E50" i="1"/>
  <c r="F50" i="1"/>
  <c r="G50" i="1"/>
  <c r="H50" i="1"/>
  <c r="I50" i="1"/>
  <c r="J50" i="1"/>
  <c r="K50" i="1"/>
  <c r="L50" i="1"/>
  <c r="M50" i="1"/>
  <c r="D50" i="1"/>
  <c r="D4" i="2"/>
  <c r="D6" i="2" s="1"/>
  <c r="B2" i="2"/>
  <c r="E9" i="1"/>
  <c r="E10" i="1"/>
  <c r="N59" i="1" l="1"/>
  <c r="D7" i="2"/>
  <c r="D5" i="2"/>
  <c r="N42" i="1" l="1"/>
  <c r="G13" i="2" s="1"/>
  <c r="I39" i="1"/>
  <c r="J39" i="1"/>
  <c r="D39" i="1"/>
  <c r="E39" i="1"/>
  <c r="M39" i="1"/>
  <c r="F39" i="1"/>
  <c r="G39" i="1"/>
  <c r="H39" i="1"/>
  <c r="K39" i="1"/>
  <c r="J40" i="1"/>
  <c r="L39" i="1"/>
  <c r="L36" i="1"/>
  <c r="E36" i="1"/>
  <c r="M36" i="1"/>
  <c r="H36" i="1"/>
  <c r="I36" i="1"/>
  <c r="J36" i="1"/>
  <c r="K36" i="1"/>
  <c r="F36" i="1"/>
  <c r="G36" i="1"/>
  <c r="G21" i="2" l="1"/>
  <c r="G20" i="2"/>
  <c r="G19" i="2"/>
  <c r="G12" i="2"/>
  <c r="G18" i="2"/>
  <c r="G17" i="2"/>
  <c r="G16" i="2"/>
  <c r="G15" i="2"/>
  <c r="G14" i="2"/>
  <c r="H40" i="1"/>
  <c r="I40" i="1"/>
  <c r="N56" i="1"/>
  <c r="N57" i="1"/>
  <c r="F37" i="1"/>
  <c r="G40" i="1"/>
  <c r="L40" i="1"/>
  <c r="E40" i="1"/>
  <c r="N52" i="1"/>
  <c r="K40" i="1"/>
  <c r="F40" i="1"/>
  <c r="N53" i="1"/>
  <c r="D36" i="1"/>
  <c r="N51" i="1"/>
  <c r="D40" i="1"/>
  <c r="K37" i="1"/>
  <c r="M40" i="1"/>
  <c r="N55" i="1"/>
  <c r="I37" i="1"/>
  <c r="L37" i="1"/>
  <c r="H37" i="1"/>
  <c r="E37" i="1"/>
  <c r="D37" i="1"/>
  <c r="J37" i="1"/>
  <c r="M37" i="1"/>
  <c r="G37" i="1"/>
  <c r="N39" i="1"/>
  <c r="F20" i="2" s="1"/>
  <c r="F16" i="2" l="1"/>
  <c r="F13" i="2"/>
  <c r="F18" i="2"/>
  <c r="F21" i="2"/>
  <c r="F14" i="2"/>
  <c r="F17" i="2"/>
  <c r="F12" i="2"/>
  <c r="F15" i="2"/>
  <c r="F19" i="2"/>
  <c r="G22" i="2"/>
  <c r="N40" i="1"/>
  <c r="E18" i="2" s="1"/>
  <c r="N36" i="1"/>
  <c r="N37" i="1"/>
  <c r="C16" i="2" s="1"/>
  <c r="E15" i="2" l="1"/>
  <c r="E13" i="2"/>
  <c r="C19" i="2"/>
  <c r="E20" i="2"/>
  <c r="E21" i="2"/>
  <c r="E12" i="2"/>
  <c r="C15" i="2"/>
  <c r="C20" i="2"/>
  <c r="C18" i="2"/>
  <c r="E16" i="2"/>
  <c r="C14" i="2"/>
  <c r="E17" i="2"/>
  <c r="C21" i="2"/>
  <c r="D16" i="2"/>
  <c r="D21" i="2"/>
  <c r="D14" i="2"/>
  <c r="D17" i="2"/>
  <c r="D19" i="2"/>
  <c r="D13" i="2"/>
  <c r="D15" i="2"/>
  <c r="D20" i="2"/>
  <c r="D18" i="2"/>
  <c r="E14" i="2"/>
  <c r="D12" i="2"/>
  <c r="C13" i="2"/>
  <c r="C17" i="2"/>
  <c r="E19" i="2"/>
  <c r="C12" i="2"/>
  <c r="F22" i="2"/>
  <c r="H14" i="2" l="1"/>
  <c r="H19" i="2"/>
  <c r="H16" i="2"/>
  <c r="H17" i="2"/>
  <c r="H15" i="2"/>
  <c r="H20" i="2"/>
  <c r="H12" i="2"/>
  <c r="C22" i="2"/>
  <c r="H21" i="2"/>
  <c r="H13" i="2"/>
  <c r="E22" i="2"/>
  <c r="D22" i="2"/>
  <c r="H18" i="2"/>
  <c r="H22" i="2" l="1"/>
</calcChain>
</file>

<file path=xl/sharedStrings.xml><?xml version="1.0" encoding="utf-8"?>
<sst xmlns="http://schemas.openxmlformats.org/spreadsheetml/2006/main" count="99" uniqueCount="58">
  <si>
    <t>ABF</t>
  </si>
  <si>
    <t>Bilda</t>
  </si>
  <si>
    <t>FU</t>
  </si>
  <si>
    <t>Mbsk</t>
  </si>
  <si>
    <t>NBV</t>
  </si>
  <si>
    <t>Sensus</t>
  </si>
  <si>
    <t>SV</t>
  </si>
  <si>
    <t>Totalt</t>
  </si>
  <si>
    <t>Summa</t>
  </si>
  <si>
    <t>Totalt kommunbidrag</t>
  </si>
  <si>
    <t>Summa bidrag</t>
  </si>
  <si>
    <t xml:space="preserve"> </t>
  </si>
  <si>
    <t>Unika deltagare</t>
  </si>
  <si>
    <t>SFR</t>
  </si>
  <si>
    <t>MBSK</t>
  </si>
  <si>
    <t>IR</t>
  </si>
  <si>
    <t>KBV</t>
  </si>
  <si>
    <t xml:space="preserve">IR </t>
  </si>
  <si>
    <t>Kommun:</t>
  </si>
  <si>
    <t>1 Studiecirklar</t>
  </si>
  <si>
    <t>2 Annan folkbildningsverksamhet (AFV)</t>
  </si>
  <si>
    <t>3 Kulturprogram</t>
  </si>
  <si>
    <t>Beräkningsgrunder</t>
  </si>
  <si>
    <t>Grundfördelning</t>
  </si>
  <si>
    <t>Studiecirkel</t>
  </si>
  <si>
    <t>Annan folkbildning</t>
  </si>
  <si>
    <t>Kulturprogram</t>
  </si>
  <si>
    <t>Deltagare</t>
  </si>
  <si>
    <t>Timmar</t>
  </si>
  <si>
    <t>AFV-timmar</t>
  </si>
  <si>
    <t>Deltagare med funktionshinder</t>
  </si>
  <si>
    <t>Unika deltagare och funktionshinder</t>
  </si>
  <si>
    <t>Beräknade bidragsunderlag</t>
  </si>
  <si>
    <t>AFV</t>
  </si>
  <si>
    <t>Antal</t>
  </si>
  <si>
    <t xml:space="preserve"> Därav för studiecirklar</t>
  </si>
  <si>
    <t xml:space="preserve"> Därav för annan folkbildning</t>
  </si>
  <si>
    <t xml:space="preserve"> Därav för kulturprogram</t>
  </si>
  <si>
    <t>Annan folkbildningsverksamhet</t>
  </si>
  <si>
    <t>Unika + funktionshindrade</t>
  </si>
  <si>
    <t>Kultur</t>
  </si>
  <si>
    <t>Fördelning av kommunbidrag för år</t>
  </si>
  <si>
    <t>Procentfördelning</t>
  </si>
  <si>
    <t>För beräkning av bidrag</t>
  </si>
  <si>
    <t>Beräkningar</t>
  </si>
  <si>
    <r>
      <t xml:space="preserve">Lås/lås upp kalkylbladen med lösenordet </t>
    </r>
    <r>
      <rPr>
        <i/>
        <sz val="8"/>
        <rFont val="Arial"/>
        <family val="2"/>
      </rPr>
      <t>bidrag</t>
    </r>
  </si>
  <si>
    <t xml:space="preserve">  </t>
  </si>
  <si>
    <t>Året 2022 räknas som:</t>
  </si>
  <si>
    <t>Året 2023 räknas som:</t>
  </si>
  <si>
    <t>Antal studietimmar 2022</t>
  </si>
  <si>
    <t>Antal studietimmar 2023</t>
  </si>
  <si>
    <t>Antal deltagare med funktionsned. 2022</t>
  </si>
  <si>
    <t>Antal deltagare med funktionsned. 2023</t>
  </si>
  <si>
    <t>Antal unika deltagare 2022</t>
  </si>
  <si>
    <t>Antal unika deltagare 2023</t>
  </si>
  <si>
    <t>Antal kulturprogram 2022</t>
  </si>
  <si>
    <t>Antal kulturprogram 2023</t>
  </si>
  <si>
    <t>Nedanstående beräkningar bygger helt och hållet på den rekommendation som antogs av Västra Götalands Bildningsförbunds styrelse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</si>
</sst>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&quot; kr&quot;_-;\-* #,##0.00&quot; kr&quot;_-;_-* \-??&quot; kr&quot;_-;_-@_-"/>
    <numFmt numFmtId="165" formatCode="_-* #,##0&quot; kr&quot;_-;\-* #,##0&quot; kr&quot;_-;_-* \-??&quot; kr&quot;_-;_-@_-"/>
    <numFmt numFmtId="166" formatCode="_-* #,##0.00\ _k_r_-;\-* #,##0.00\ _k_r_-;_-* \-??\ _k_r_-;_-@_-"/>
    <numFmt numFmtId="167" formatCode="_-* #,##0\ _k_r_-;\-* #,##0\ _k_r_-;_-* \-??\ _k_r_-;_-@_-"/>
    <numFmt numFmtId="168" formatCode="_-* #,##0.000\ _k_r_-;\-* #,##0.000\ _k_r_-;_-* \-??\ _k_r_-;_-@_-"/>
    <numFmt numFmtId="169" formatCode="#,##0_ ;\-#,##0\ "/>
    <numFmt numFmtId="170" formatCode="#,##0\ &quot;kr&quot;"/>
  </numFmts>
  <fonts count="51" x14ac:knownFonts="1"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9"/>
      <name val="Calibri"/>
      <family val="2"/>
    </font>
    <font>
      <sz val="10"/>
      <color indexed="53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31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2"/>
      <color indexed="31"/>
      <name val="Arial"/>
      <family val="2"/>
    </font>
    <font>
      <sz val="14"/>
      <color theme="1"/>
      <name val="Calibri"/>
      <family val="2"/>
      <scheme val="minor"/>
    </font>
    <font>
      <i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50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theme="1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1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1"/>
      </patternFill>
    </fill>
    <fill>
      <patternFill patternType="solid">
        <fgColor theme="0" tint="-4.9989318521683403E-2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27"/>
      </patternFill>
    </fill>
    <fill>
      <patternFill patternType="solid">
        <fgColor theme="3" tint="0.79998168889431442"/>
        <bgColor indexed="2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7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38" fillId="5" borderId="0" applyNumberFormat="0" applyBorder="0" applyAlignment="0" applyProtection="0"/>
    <xf numFmtId="0" fontId="38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12" borderId="1" applyNumberFormat="0" applyAlignment="0" applyProtection="0"/>
    <xf numFmtId="0" fontId="2" fillId="3" borderId="0" applyNumberFormat="0" applyBorder="0" applyAlignment="0" applyProtection="0"/>
    <xf numFmtId="0" fontId="3" fillId="13" borderId="2" applyNumberFormat="0" applyAlignment="0" applyProtection="0"/>
    <xf numFmtId="0" fontId="4" fillId="4" borderId="0" applyNumberFormat="0" applyBorder="0" applyAlignment="0" applyProtection="0"/>
    <xf numFmtId="0" fontId="5" fillId="15" borderId="2" applyNumberFormat="0" applyAlignment="0" applyProtection="0"/>
    <xf numFmtId="0" fontId="6" fillId="14" borderId="3" applyNumberFormat="0" applyAlignment="0" applyProtection="0"/>
    <xf numFmtId="0" fontId="7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2" applyNumberFormat="0" applyAlignment="0" applyProtection="0"/>
    <xf numFmtId="0" fontId="15" fillId="6" borderId="2" applyNumberFormat="0" applyAlignment="0" applyProtection="0"/>
    <xf numFmtId="0" fontId="16" fillId="14" borderId="3" applyNumberFormat="0" applyAlignment="0" applyProtection="0"/>
    <xf numFmtId="0" fontId="17" fillId="0" borderId="7" applyNumberFormat="0" applyFill="0" applyAlignment="0" applyProtection="0"/>
    <xf numFmtId="0" fontId="18" fillId="0" borderId="7" applyNumberFormat="0" applyFill="0" applyAlignment="0" applyProtection="0"/>
    <xf numFmtId="0" fontId="19" fillId="19" borderId="0" applyNumberFormat="0" applyBorder="0" applyAlignment="0" applyProtection="0"/>
    <xf numFmtId="0" fontId="38" fillId="12" borderId="1" applyNumberFormat="0" applyAlignment="0" applyProtection="0"/>
    <xf numFmtId="0" fontId="20" fillId="15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5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8" fillId="0" borderId="12" applyNumberFormat="0" applyFill="0" applyAlignment="0" applyProtection="0"/>
    <xf numFmtId="166" fontId="38" fillId="0" borderId="0" applyFill="0" applyBorder="0" applyAlignment="0" applyProtection="0"/>
    <xf numFmtId="0" fontId="27" fillId="13" borderId="8" applyNumberFormat="0" applyAlignment="0" applyProtection="0"/>
    <xf numFmtId="164" fontId="38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28">
    <xf numFmtId="0" fontId="0" fillId="0" borderId="0" xfId="0"/>
    <xf numFmtId="0" fontId="31" fillId="0" borderId="0" xfId="0" applyFont="1"/>
    <xf numFmtId="0" fontId="8" fillId="0" borderId="0" xfId="0" applyFont="1"/>
    <xf numFmtId="3" fontId="0" fillId="0" borderId="0" xfId="0" applyNumberFormat="1"/>
    <xf numFmtId="3" fontId="36" fillId="0" borderId="0" xfId="0" applyNumberFormat="1" applyFont="1"/>
    <xf numFmtId="3" fontId="8" fillId="0" borderId="0" xfId="0" applyNumberFormat="1" applyFont="1"/>
    <xf numFmtId="3" fontId="8" fillId="0" borderId="0" xfId="0" applyNumberFormat="1" applyFont="1" applyAlignment="1">
      <alignment horizontal="center"/>
    </xf>
    <xf numFmtId="0" fontId="32" fillId="0" borderId="0" xfId="0" applyFont="1"/>
    <xf numFmtId="0" fontId="30" fillId="0" borderId="0" xfId="0" applyFont="1"/>
    <xf numFmtId="0" fontId="39" fillId="0" borderId="0" xfId="0" applyFont="1"/>
    <xf numFmtId="0" fontId="39" fillId="22" borderId="0" xfId="0" applyFont="1" applyFill="1"/>
    <xf numFmtId="3" fontId="37" fillId="0" borderId="0" xfId="0" applyNumberFormat="1" applyFont="1"/>
    <xf numFmtId="0" fontId="8" fillId="13" borderId="16" xfId="0" applyFont="1" applyFill="1" applyBorder="1" applyAlignment="1">
      <alignment horizontal="center"/>
    </xf>
    <xf numFmtId="0" fontId="37" fillId="0" borderId="0" xfId="0" applyFont="1"/>
    <xf numFmtId="0" fontId="35" fillId="23" borderId="0" xfId="0" applyFont="1" applyFill="1" applyAlignment="1">
      <alignment horizontal="center"/>
    </xf>
    <xf numFmtId="3" fontId="35" fillId="24" borderId="0" xfId="0" applyNumberFormat="1" applyFont="1" applyFill="1"/>
    <xf numFmtId="0" fontId="40" fillId="0" borderId="0" xfId="0" applyFont="1"/>
    <xf numFmtId="0" fontId="41" fillId="0" borderId="0" xfId="0" applyFont="1"/>
    <xf numFmtId="3" fontId="40" fillId="0" borderId="0" xfId="0" applyNumberFormat="1" applyFont="1"/>
    <xf numFmtId="3" fontId="37" fillId="22" borderId="0" xfId="0" applyNumberFormat="1" applyFont="1" applyFill="1"/>
    <xf numFmtId="167" fontId="37" fillId="22" borderId="0" xfId="57" applyNumberFormat="1" applyFont="1" applyFill="1"/>
    <xf numFmtId="0" fontId="37" fillId="25" borderId="0" xfId="0" applyFont="1" applyFill="1" applyAlignment="1">
      <alignment horizontal="center"/>
    </xf>
    <xf numFmtId="0" fontId="37" fillId="22" borderId="0" xfId="0" applyFont="1" applyFill="1"/>
    <xf numFmtId="167" fontId="37" fillId="22" borderId="0" xfId="0" applyNumberFormat="1" applyFont="1" applyFill="1"/>
    <xf numFmtId="0" fontId="35" fillId="22" borderId="0" xfId="0" applyFont="1" applyFill="1" applyAlignment="1">
      <alignment horizontal="center"/>
    </xf>
    <xf numFmtId="0" fontId="41" fillId="22" borderId="0" xfId="0" applyFont="1" applyFill="1"/>
    <xf numFmtId="167" fontId="35" fillId="22" borderId="0" xfId="57" applyNumberFormat="1" applyFont="1" applyFill="1"/>
    <xf numFmtId="0" fontId="0" fillId="0" borderId="0" xfId="0" applyAlignment="1">
      <alignment wrapText="1"/>
    </xf>
    <xf numFmtId="0" fontId="8" fillId="30" borderId="16" xfId="0" applyFont="1" applyFill="1" applyBorder="1" applyAlignment="1">
      <alignment horizontal="center"/>
    </xf>
    <xf numFmtId="170" fontId="44" fillId="21" borderId="0" xfId="57" applyNumberFormat="1" applyFont="1" applyFill="1"/>
    <xf numFmtId="170" fontId="32" fillId="0" borderId="0" xfId="0" applyNumberFormat="1" applyFont="1"/>
    <xf numFmtId="0" fontId="32" fillId="6" borderId="18" xfId="0" applyFont="1" applyFill="1" applyBorder="1" applyAlignment="1">
      <alignment horizontal="center" wrapText="1"/>
    </xf>
    <xf numFmtId="0" fontId="32" fillId="4" borderId="17" xfId="0" applyFont="1" applyFill="1" applyBorder="1" applyAlignment="1">
      <alignment horizontal="center" wrapText="1"/>
    </xf>
    <xf numFmtId="0" fontId="32" fillId="4" borderId="18" xfId="0" applyFont="1" applyFill="1" applyBorder="1" applyAlignment="1">
      <alignment horizontal="center" wrapText="1"/>
    </xf>
    <xf numFmtId="0" fontId="32" fillId="31" borderId="18" xfId="0" applyFont="1" applyFill="1" applyBorder="1" applyAlignment="1">
      <alignment horizontal="center" wrapText="1"/>
    </xf>
    <xf numFmtId="0" fontId="33" fillId="13" borderId="18" xfId="0" applyFont="1" applyFill="1" applyBorder="1" applyAlignment="1">
      <alignment horizontal="center" wrapText="1"/>
    </xf>
    <xf numFmtId="0" fontId="45" fillId="11" borderId="20" xfId="0" applyFont="1" applyFill="1" applyBorder="1" applyAlignment="1">
      <alignment horizontal="left"/>
    </xf>
    <xf numFmtId="9" fontId="32" fillId="0" borderId="0" xfId="0" applyNumberFormat="1" applyFont="1"/>
    <xf numFmtId="0" fontId="46" fillId="0" borderId="14" xfId="0" applyFont="1" applyBorder="1"/>
    <xf numFmtId="0" fontId="46" fillId="0" borderId="21" xfId="0" applyFont="1" applyBorder="1"/>
    <xf numFmtId="0" fontId="32" fillId="4" borderId="26" xfId="0" applyFont="1" applyFill="1" applyBorder="1" applyAlignment="1">
      <alignment horizontal="left"/>
    </xf>
    <xf numFmtId="169" fontId="32" fillId="26" borderId="30" xfId="57" applyNumberFormat="1" applyFont="1" applyFill="1" applyBorder="1" applyAlignment="1" applyProtection="1">
      <alignment horizontal="right"/>
      <protection locked="0"/>
    </xf>
    <xf numFmtId="0" fontId="32" fillId="4" borderId="26" xfId="0" applyFont="1" applyFill="1" applyBorder="1"/>
    <xf numFmtId="167" fontId="33" fillId="0" borderId="0" xfId="57" applyNumberFormat="1" applyFont="1"/>
    <xf numFmtId="0" fontId="32" fillId="4" borderId="22" xfId="0" applyFont="1" applyFill="1" applyBorder="1"/>
    <xf numFmtId="0" fontId="45" fillId="11" borderId="13" xfId="0" applyFont="1" applyFill="1" applyBorder="1" applyAlignment="1">
      <alignment horizontal="center"/>
    </xf>
    <xf numFmtId="0" fontId="45" fillId="11" borderId="16" xfId="0" applyFont="1" applyFill="1" applyBorder="1" applyAlignment="1">
      <alignment horizontal="center"/>
    </xf>
    <xf numFmtId="3" fontId="32" fillId="0" borderId="0" xfId="0" applyNumberFormat="1" applyFont="1"/>
    <xf numFmtId="0" fontId="47" fillId="0" borderId="0" xfId="0" applyFont="1"/>
    <xf numFmtId="0" fontId="47" fillId="22" borderId="0" xfId="0" applyFont="1" applyFill="1"/>
    <xf numFmtId="3" fontId="34" fillId="22" borderId="0" xfId="0" applyNumberFormat="1" applyFont="1" applyFill="1"/>
    <xf numFmtId="168" fontId="47" fillId="22" borderId="0" xfId="57" applyNumberFormat="1" applyFont="1" applyFill="1"/>
    <xf numFmtId="0" fontId="34" fillId="22" borderId="0" xfId="0" applyFont="1" applyFill="1"/>
    <xf numFmtId="3" fontId="47" fillId="22" borderId="0" xfId="0" applyNumberFormat="1" applyFont="1" applyFill="1"/>
    <xf numFmtId="169" fontId="47" fillId="25" borderId="0" xfId="57" applyNumberFormat="1" applyFont="1" applyFill="1"/>
    <xf numFmtId="0" fontId="47" fillId="25" borderId="0" xfId="0" applyFont="1" applyFill="1"/>
    <xf numFmtId="0" fontId="34" fillId="25" borderId="0" xfId="0" applyFont="1" applyFill="1"/>
    <xf numFmtId="0" fontId="32" fillId="0" borderId="17" xfId="0" applyFont="1" applyBorder="1"/>
    <xf numFmtId="3" fontId="32" fillId="0" borderId="22" xfId="0" applyNumberFormat="1" applyFont="1" applyBorder="1"/>
    <xf numFmtId="0" fontId="42" fillId="0" borderId="22" xfId="0" applyFont="1" applyBorder="1"/>
    <xf numFmtId="0" fontId="32" fillId="0" borderId="22" xfId="0" applyFont="1" applyBorder="1"/>
    <xf numFmtId="0" fontId="47" fillId="22" borderId="22" xfId="0" applyFont="1" applyFill="1" applyBorder="1"/>
    <xf numFmtId="0" fontId="45" fillId="11" borderId="13" xfId="0" applyFont="1" applyFill="1" applyBorder="1" applyAlignment="1">
      <alignment horizontal="left"/>
    </xf>
    <xf numFmtId="0" fontId="32" fillId="11" borderId="30" xfId="0" applyFont="1" applyFill="1" applyBorder="1" applyAlignment="1">
      <alignment wrapText="1"/>
    </xf>
    <xf numFmtId="0" fontId="32" fillId="6" borderId="17" xfId="0" applyFont="1" applyFill="1" applyBorder="1" applyAlignment="1">
      <alignment horizontal="center" wrapText="1"/>
    </xf>
    <xf numFmtId="0" fontId="45" fillId="11" borderId="14" xfId="0" applyFont="1" applyFill="1" applyBorder="1" applyAlignment="1">
      <alignment horizontal="left"/>
    </xf>
    <xf numFmtId="0" fontId="32" fillId="0" borderId="15" xfId="0" applyFont="1" applyBorder="1"/>
    <xf numFmtId="0" fontId="34" fillId="22" borderId="31" xfId="0" applyFont="1" applyFill="1" applyBorder="1"/>
    <xf numFmtId="0" fontId="47" fillId="22" borderId="26" xfId="0" applyFont="1" applyFill="1" applyBorder="1"/>
    <xf numFmtId="0" fontId="50" fillId="22" borderId="0" xfId="0" applyFont="1" applyFill="1"/>
    <xf numFmtId="169" fontId="33" fillId="0" borderId="22" xfId="57" applyNumberFormat="1" applyFont="1" applyBorder="1" applyAlignment="1">
      <alignment horizontal="right"/>
    </xf>
    <xf numFmtId="0" fontId="33" fillId="0" borderId="0" xfId="0" applyFont="1"/>
    <xf numFmtId="170" fontId="32" fillId="0" borderId="0" xfId="57" applyNumberFormat="1" applyFont="1"/>
    <xf numFmtId="170" fontId="32" fillId="0" borderId="13" xfId="57" applyNumberFormat="1" applyFont="1" applyBorder="1"/>
    <xf numFmtId="170" fontId="32" fillId="0" borderId="20" xfId="57" applyNumberFormat="1" applyFont="1" applyBorder="1"/>
    <xf numFmtId="170" fontId="32" fillId="0" borderId="13" xfId="0" applyNumberFormat="1" applyFont="1" applyBorder="1"/>
    <xf numFmtId="170" fontId="32" fillId="0" borderId="21" xfId="0" applyNumberFormat="1" applyFont="1" applyBorder="1"/>
    <xf numFmtId="170" fontId="33" fillId="0" borderId="21" xfId="0" applyNumberFormat="1" applyFont="1" applyBorder="1"/>
    <xf numFmtId="170" fontId="32" fillId="0" borderId="14" xfId="57" applyNumberFormat="1" applyFont="1" applyBorder="1"/>
    <xf numFmtId="170" fontId="32" fillId="0" borderId="14" xfId="0" applyNumberFormat="1" applyFont="1" applyBorder="1"/>
    <xf numFmtId="170" fontId="32" fillId="0" borderId="30" xfId="57" applyNumberFormat="1" applyFont="1" applyBorder="1"/>
    <xf numFmtId="170" fontId="32" fillId="0" borderId="18" xfId="57" applyNumberFormat="1" applyFont="1" applyBorder="1"/>
    <xf numFmtId="170" fontId="32" fillId="29" borderId="23" xfId="57" applyNumberFormat="1" applyFont="1" applyFill="1" applyBorder="1"/>
    <xf numFmtId="170" fontId="32" fillId="29" borderId="22" xfId="57" applyNumberFormat="1" applyFont="1" applyFill="1" applyBorder="1"/>
    <xf numFmtId="170" fontId="32" fillId="29" borderId="18" xfId="57" applyNumberFormat="1" applyFont="1" applyFill="1" applyBorder="1"/>
    <xf numFmtId="170" fontId="33" fillId="29" borderId="22" xfId="57" applyNumberFormat="1" applyFont="1" applyFill="1" applyBorder="1"/>
    <xf numFmtId="9" fontId="32" fillId="0" borderId="19" xfId="0" applyNumberFormat="1" applyFont="1" applyBorder="1" applyAlignment="1">
      <alignment horizontal="right"/>
    </xf>
    <xf numFmtId="0" fontId="47" fillId="22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34" fillId="22" borderId="0" xfId="0" applyFont="1" applyFill="1" applyAlignment="1">
      <alignment wrapText="1"/>
    </xf>
    <xf numFmtId="0" fontId="39" fillId="0" borderId="0" xfId="0" applyFont="1" applyAlignment="1">
      <alignment wrapText="1"/>
    </xf>
    <xf numFmtId="0" fontId="32" fillId="0" borderId="0" xfId="0" applyFont="1" applyAlignment="1">
      <alignment horizontal="left"/>
    </xf>
    <xf numFmtId="0" fontId="32" fillId="0" borderId="20" xfId="0" applyFont="1" applyBorder="1"/>
    <xf numFmtId="0" fontId="33" fillId="0" borderId="0" xfId="0" applyFont="1" applyAlignment="1">
      <alignment horizontal="right"/>
    </xf>
    <xf numFmtId="169" fontId="32" fillId="26" borderId="22" xfId="57" applyNumberFormat="1" applyFont="1" applyFill="1" applyBorder="1" applyAlignment="1" applyProtection="1">
      <alignment horizontal="right"/>
      <protection locked="0"/>
    </xf>
    <xf numFmtId="1" fontId="30" fillId="27" borderId="0" xfId="0" applyNumberFormat="1" applyFont="1" applyFill="1" applyAlignment="1" applyProtection="1">
      <alignment horizontal="center"/>
      <protection locked="0"/>
    </xf>
    <xf numFmtId="9" fontId="32" fillId="22" borderId="22" xfId="0" applyNumberFormat="1" applyFont="1" applyFill="1" applyBorder="1"/>
    <xf numFmtId="9" fontId="32" fillId="22" borderId="22" xfId="0" applyNumberFormat="1" applyFont="1" applyFill="1" applyBorder="1" applyAlignment="1">
      <alignment wrapText="1"/>
    </xf>
    <xf numFmtId="9" fontId="47" fillId="22" borderId="22" xfId="0" applyNumberFormat="1" applyFont="1" applyFill="1" applyBorder="1"/>
    <xf numFmtId="169" fontId="33" fillId="0" borderId="22" xfId="57" applyNumberFormat="1" applyFont="1" applyFill="1" applyBorder="1" applyAlignment="1" applyProtection="1">
      <alignment horizontal="right"/>
    </xf>
    <xf numFmtId="165" fontId="34" fillId="26" borderId="24" xfId="59" applyNumberFormat="1" applyFont="1" applyFill="1" applyBorder="1" applyAlignment="1" applyProtection="1">
      <alignment horizontal="right"/>
      <protection locked="0"/>
    </xf>
    <xf numFmtId="165" fontId="34" fillId="26" borderId="25" xfId="59" applyNumberFormat="1" applyFont="1" applyFill="1" applyBorder="1" applyAlignment="1" applyProtection="1">
      <alignment horizontal="right"/>
      <protection locked="0"/>
    </xf>
    <xf numFmtId="0" fontId="40" fillId="0" borderId="0" xfId="0" applyFont="1"/>
    <xf numFmtId="0" fontId="31" fillId="26" borderId="27" xfId="0" applyFont="1" applyFill="1" applyBorder="1" applyAlignment="1" applyProtection="1">
      <alignment horizontal="right"/>
      <protection locked="0"/>
    </xf>
    <xf numFmtId="0" fontId="31" fillId="26" borderId="28" xfId="0" applyFont="1" applyFill="1" applyBorder="1" applyAlignment="1" applyProtection="1">
      <alignment horizontal="right"/>
      <protection locked="0"/>
    </xf>
    <xf numFmtId="0" fontId="31" fillId="26" borderId="29" xfId="0" applyFont="1" applyFill="1" applyBorder="1" applyAlignment="1" applyProtection="1">
      <alignment horizontal="right"/>
      <protection locked="0"/>
    </xf>
    <xf numFmtId="0" fontId="33" fillId="28" borderId="26" xfId="0" applyFont="1" applyFill="1" applyBorder="1"/>
    <xf numFmtId="0" fontId="33" fillId="28" borderId="23" xfId="0" applyFont="1" applyFill="1" applyBorder="1"/>
    <xf numFmtId="0" fontId="48" fillId="11" borderId="26" xfId="0" applyFont="1" applyFill="1" applyBorder="1" applyAlignment="1">
      <alignment horizontal="left"/>
    </xf>
    <xf numFmtId="0" fontId="48" fillId="11" borderId="23" xfId="0" applyFont="1" applyFill="1" applyBorder="1" applyAlignment="1">
      <alignment horizontal="left"/>
    </xf>
    <xf numFmtId="0" fontId="45" fillId="11" borderId="17" xfId="0" applyFont="1" applyFill="1" applyBorder="1" applyAlignment="1">
      <alignment horizontal="left"/>
    </xf>
    <xf numFmtId="0" fontId="45" fillId="11" borderId="19" xfId="0" applyFont="1" applyFill="1" applyBorder="1" applyAlignment="1">
      <alignment horizontal="left"/>
    </xf>
    <xf numFmtId="0" fontId="32" fillId="0" borderId="26" xfId="0" applyFont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0" fontId="45" fillId="11" borderId="26" xfId="0" applyFont="1" applyFill="1" applyBorder="1" applyAlignment="1">
      <alignment horizontal="left"/>
    </xf>
    <xf numFmtId="0" fontId="45" fillId="11" borderId="23" xfId="0" applyFont="1" applyFill="1" applyBorder="1" applyAlignment="1">
      <alignment horizontal="left"/>
    </xf>
    <xf numFmtId="0" fontId="33" fillId="28" borderId="26" xfId="0" applyFont="1" applyFill="1" applyBorder="1" applyAlignment="1">
      <alignment horizontal="left"/>
    </xf>
    <xf numFmtId="0" fontId="33" fillId="28" borderId="23" xfId="0" applyFont="1" applyFill="1" applyBorder="1" applyAlignment="1">
      <alignment horizontal="left"/>
    </xf>
    <xf numFmtId="0" fontId="33" fillId="28" borderId="17" xfId="0" applyFont="1" applyFill="1" applyBorder="1"/>
    <xf numFmtId="0" fontId="33" fillId="28" borderId="18" xfId="0" applyFont="1" applyFill="1" applyBorder="1"/>
    <xf numFmtId="0" fontId="32" fillId="4" borderId="26" xfId="0" applyFont="1" applyFill="1" applyBorder="1" applyAlignment="1">
      <alignment horizontal="left"/>
    </xf>
    <xf numFmtId="0" fontId="32" fillId="4" borderId="23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3" fillId="20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33" fillId="6" borderId="20" xfId="0" applyFont="1" applyFill="1" applyBorder="1" applyAlignment="1">
      <alignment horizontal="center" wrapText="1"/>
    </xf>
    <xf numFmtId="0" fontId="33" fillId="6" borderId="21" xfId="0" applyFont="1" applyFill="1" applyBorder="1" applyAlignment="1">
      <alignment horizontal="center" wrapText="1"/>
    </xf>
  </cellXfs>
  <cellStyles count="62">
    <cellStyle name="Accent1" xfId="1" xr:uid="{00000000-0005-0000-0000-000000000000}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xr:uid="{00000000-0005-0000-0000-000004000000}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xr:uid="{00000000-0005-0000-0000-000008000000}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xr:uid="{00000000-0005-0000-0000-00000C000000}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xr:uid="{00000000-0005-0000-0000-000010000000}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xr:uid="{00000000-0005-0000-0000-000014000000}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Anteckning" xfId="25" builtinId="10" customBuiltin="1"/>
    <cellStyle name="Bad" xfId="26" xr:uid="{00000000-0005-0000-0000-000019000000}"/>
    <cellStyle name="Beräkning" xfId="27" builtinId="22" customBuiltin="1"/>
    <cellStyle name="Bra" xfId="28" builtinId="26" customBuiltin="1"/>
    <cellStyle name="Calculation" xfId="29" xr:uid="{00000000-0005-0000-0000-00001C000000}"/>
    <cellStyle name="Check Cell" xfId="30" xr:uid="{00000000-0005-0000-0000-00001D000000}"/>
    <cellStyle name="Dålig" xfId="31" builtinId="27" customBuiltin="1"/>
    <cellStyle name="Emphasis 1" xfId="32" xr:uid="{00000000-0005-0000-0000-00001F000000}"/>
    <cellStyle name="Emphasis 2" xfId="33" xr:uid="{00000000-0005-0000-0000-000020000000}"/>
    <cellStyle name="Emphasis 3" xfId="34" xr:uid="{00000000-0005-0000-0000-000021000000}"/>
    <cellStyle name="Förklarande text" xfId="35" builtinId="53" customBuiltin="1"/>
    <cellStyle name="Good" xfId="36" xr:uid="{00000000-0005-0000-0000-000023000000}"/>
    <cellStyle name="Heading 1" xfId="37" xr:uid="{00000000-0005-0000-0000-000024000000}"/>
    <cellStyle name="Heading 2" xfId="38" xr:uid="{00000000-0005-0000-0000-000025000000}"/>
    <cellStyle name="Heading 3" xfId="39" xr:uid="{00000000-0005-0000-0000-000026000000}"/>
    <cellStyle name="Heading 4" xfId="40" xr:uid="{00000000-0005-0000-0000-000027000000}"/>
    <cellStyle name="Indata" xfId="41" builtinId="20" customBuiltin="1"/>
    <cellStyle name="Input" xfId="42" xr:uid="{00000000-0005-0000-0000-000029000000}"/>
    <cellStyle name="Kontrollcell" xfId="43" builtinId="23" customBuiltin="1"/>
    <cellStyle name="Linked Cell" xfId="44" xr:uid="{00000000-0005-0000-0000-00002B000000}"/>
    <cellStyle name="Länkad cell" xfId="45" builtinId="24" customBuiltin="1"/>
    <cellStyle name="Neutral" xfId="46" builtinId="28" customBuiltin="1"/>
    <cellStyle name="Normal" xfId="0" builtinId="0"/>
    <cellStyle name="Note" xfId="47" xr:uid="{00000000-0005-0000-0000-00002F000000}"/>
    <cellStyle name="Output" xfId="48" xr:uid="{00000000-0005-0000-0000-000030000000}"/>
    <cellStyle name="Rubrik 1" xfId="49" builtinId="16" customBuiltin="1"/>
    <cellStyle name="Rubrik 1 1" xfId="50" xr:uid="{00000000-0005-0000-0000-000032000000}"/>
    <cellStyle name="Rubrik 2" xfId="51" builtinId="17" customBuiltin="1"/>
    <cellStyle name="Rubrik 3" xfId="52" builtinId="18" customBuiltin="1"/>
    <cellStyle name="Rubrik 4" xfId="53" builtinId="19" customBuiltin="1"/>
    <cellStyle name="Sheet Title" xfId="54" xr:uid="{00000000-0005-0000-0000-000036000000}"/>
    <cellStyle name="Summa" xfId="55" builtinId="25" customBuiltin="1"/>
    <cellStyle name="Total" xfId="56" xr:uid="{00000000-0005-0000-0000-000038000000}"/>
    <cellStyle name="Tusental" xfId="57" builtinId="3"/>
    <cellStyle name="Utdata" xfId="58" builtinId="21" customBuiltin="1"/>
    <cellStyle name="Valuta" xfId="59" builtinId="4"/>
    <cellStyle name="Varningstext" xfId="61" builtinId="11" customBuiltin="1"/>
    <cellStyle name="Warning Text" xfId="60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660492</xdr:colOff>
      <xdr:row>6</xdr:row>
      <xdr:rowOff>28575</xdr:rowOff>
    </xdr:from>
    <xdr:to>
      <xdr:col>13</xdr:col>
      <xdr:colOff>816924</xdr:colOff>
      <xdr:row>11</xdr:row>
      <xdr:rowOff>86906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35501" y="831595"/>
          <a:ext cx="5579425" cy="1003879"/>
        </a:xfrm>
        <a:prstGeom prst="rect">
          <a:avLst/>
        </a:prstGeom>
        <a:solidFill>
          <a:schemeClr val="lt1"/>
        </a:solidFill>
        <a:ln w="63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200" i="1">
              <a:latin typeface="Arial" panose="020B0604020202020204" pitchFamily="34" charset="0"/>
              <a:cs typeface="Arial" panose="020B0604020202020204" pitchFamily="34" charset="0"/>
            </a:rPr>
            <a:t>1. Skriv in vilket</a:t>
          </a:r>
          <a:r>
            <a:rPr lang="sv-SE" sz="1200" i="1" baseline="0">
              <a:latin typeface="Arial" panose="020B0604020202020204" pitchFamily="34" charset="0"/>
              <a:cs typeface="Arial" panose="020B0604020202020204" pitchFamily="34" charset="0"/>
            </a:rPr>
            <a:t> år fördelningen gäller.</a:t>
          </a:r>
        </a:p>
        <a:p>
          <a:r>
            <a:rPr lang="sv-SE" sz="1200" i="1">
              <a:latin typeface="Arial" panose="020B0604020202020204" pitchFamily="34" charset="0"/>
              <a:cs typeface="Arial" panose="020B0604020202020204" pitchFamily="34" charset="0"/>
            </a:rPr>
            <a:t>2. Skriv in kommunens namn och det beviljade</a:t>
          </a:r>
          <a:r>
            <a:rPr lang="sv-SE" sz="1200" i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v-SE" sz="1200" i="1">
              <a:latin typeface="Arial" panose="020B0604020202020204" pitchFamily="34" charset="0"/>
              <a:cs typeface="Arial" panose="020B0604020202020204" pitchFamily="34" charset="0"/>
            </a:rPr>
            <a:t>kommunbidraget.</a:t>
          </a:r>
        </a:p>
        <a:p>
          <a:r>
            <a:rPr lang="sv-SE" sz="1200" i="1">
              <a:latin typeface="Arial" panose="020B0604020202020204" pitchFamily="34" charset="0"/>
              <a:cs typeface="Arial" panose="020B0604020202020204" pitchFamily="34" charset="0"/>
            </a:rPr>
            <a:t>3. För in de statistiska</a:t>
          </a:r>
          <a:r>
            <a:rPr lang="sv-SE" sz="1200" i="1" baseline="0">
              <a:latin typeface="Arial" panose="020B0604020202020204" pitchFamily="34" charset="0"/>
              <a:cs typeface="Arial" panose="020B0604020202020204" pitchFamily="34" charset="0"/>
            </a:rPr>
            <a:t> uppgifterna från STUV-listan för alla studieförbund</a:t>
          </a:r>
        </a:p>
        <a:p>
          <a:r>
            <a:rPr lang="sv-SE" sz="1200" i="1" baseline="0">
              <a:latin typeface="Arial" panose="020B0604020202020204" pitchFamily="34" charset="0"/>
              <a:cs typeface="Arial" panose="020B0604020202020204" pitchFamily="34" charset="0"/>
            </a:rPr>
            <a:t>4. Växla till fliken </a:t>
          </a:r>
          <a:r>
            <a:rPr lang="sv-SE" sz="1200" b="1" i="1" baseline="0">
              <a:latin typeface="Arial" panose="020B0604020202020204" pitchFamily="34" charset="0"/>
              <a:cs typeface="Arial" panose="020B0604020202020204" pitchFamily="34" charset="0"/>
            </a:rPr>
            <a:t>Beräkning</a:t>
          </a:r>
          <a:r>
            <a:rPr lang="sv-SE" sz="1200" i="1" baseline="0">
              <a:latin typeface="Arial" panose="020B0604020202020204" pitchFamily="34" charset="0"/>
              <a:cs typeface="Arial" panose="020B0604020202020204" pitchFamily="34" charset="0"/>
            </a:rPr>
            <a:t> för att se resultatet.</a:t>
          </a:r>
        </a:p>
      </xdr:txBody>
    </xdr:sp>
    <xdr:clientData/>
  </xdr:twoCellAnchor>
  <xdr:twoCellAnchor>
    <xdr:from>
      <xdr:col>5</xdr:col>
      <xdr:colOff>660493</xdr:colOff>
      <xdr:row>12</xdr:row>
      <xdr:rowOff>104775</xdr:rowOff>
    </xdr:from>
    <xdr:to>
      <xdr:col>13</xdr:col>
      <xdr:colOff>813449</xdr:colOff>
      <xdr:row>13</xdr:row>
      <xdr:rowOff>180975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35502" y="1940249"/>
          <a:ext cx="5575949" cy="31606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400" b="1">
              <a:solidFill>
                <a:srgbClr val="FF0000"/>
              </a:solidFill>
            </a:rPr>
            <a:t>OBS! </a:t>
          </a:r>
          <a:r>
            <a:rPr lang="sv-SE" sz="1200">
              <a:solidFill>
                <a:srgbClr val="FF0000"/>
              </a:solidFill>
            </a:rPr>
            <a:t>Data kan endast skrivas in i de grå fälten.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88"/>
  <sheetViews>
    <sheetView showGridLines="0" tabSelected="1" zoomScale="106" zoomScaleNormal="106" workbookViewId="0">
      <selection activeCell="H18" sqref="H18"/>
    </sheetView>
  </sheetViews>
  <sheetFormatPr defaultRowHeight="12.75" x14ac:dyDescent="0.2"/>
  <cols>
    <col min="1" max="1" width="1.42578125" customWidth="1"/>
    <col min="2" max="2" width="18.85546875" customWidth="1"/>
    <col min="3" max="3" width="22.42578125" customWidth="1"/>
    <col min="4" max="13" width="10.140625" customWidth="1"/>
    <col min="14" max="14" width="12.28515625" bestFit="1" customWidth="1"/>
    <col min="15" max="15" width="1.42578125" customWidth="1"/>
  </cols>
  <sheetData>
    <row r="1" spans="2:15" ht="18" x14ac:dyDescent="0.25">
      <c r="B1" s="8" t="s">
        <v>41</v>
      </c>
      <c r="C1" s="8"/>
      <c r="E1" s="95">
        <v>2024</v>
      </c>
    </row>
    <row r="2" spans="2:15" ht="13.5" customHeight="1" x14ac:dyDescent="0.2">
      <c r="B2" s="7" t="s">
        <v>57</v>
      </c>
      <c r="C2" s="16"/>
    </row>
    <row r="3" spans="2:15" ht="6.75" customHeight="1" x14ac:dyDescent="0.2">
      <c r="B3" s="7"/>
      <c r="C3" s="16"/>
    </row>
    <row r="4" spans="2:15" ht="7.15" customHeight="1" thickBot="1" x14ac:dyDescent="0.25"/>
    <row r="5" spans="2:15" ht="16.5" customHeight="1" thickBot="1" x14ac:dyDescent="0.3">
      <c r="B5" s="71" t="s">
        <v>18</v>
      </c>
      <c r="C5" s="103"/>
      <c r="D5" s="104"/>
      <c r="E5" s="105"/>
      <c r="H5" s="7"/>
      <c r="I5" s="93" t="str">
        <f>CONCATENATE("Beviljat kommunbidrag ",E1,"  ")</f>
        <v xml:space="preserve">Beviljat kommunbidrag 2024  </v>
      </c>
      <c r="J5" s="100"/>
      <c r="K5" s="101"/>
    </row>
    <row r="6" spans="2:15" ht="5.45" customHeight="1" x14ac:dyDescent="0.2"/>
    <row r="7" spans="2:15" ht="15" x14ac:dyDescent="0.25">
      <c r="B7" s="110" t="s">
        <v>22</v>
      </c>
      <c r="C7" s="111"/>
      <c r="D7" s="111"/>
      <c r="E7" s="111"/>
      <c r="F7" s="7"/>
      <c r="G7" s="48"/>
      <c r="H7" s="48"/>
      <c r="I7" s="48"/>
      <c r="J7" s="48"/>
      <c r="K7" s="48"/>
      <c r="L7" s="48"/>
      <c r="M7" s="48"/>
      <c r="N7" s="49"/>
      <c r="O7" s="9"/>
    </row>
    <row r="8" spans="2:15" ht="15" x14ac:dyDescent="0.25">
      <c r="B8" s="59" t="s">
        <v>23</v>
      </c>
      <c r="C8" s="60" t="s">
        <v>42</v>
      </c>
      <c r="D8" s="60" t="s">
        <v>27</v>
      </c>
      <c r="E8" s="61" t="s">
        <v>28</v>
      </c>
      <c r="F8" s="49"/>
      <c r="G8" s="49"/>
      <c r="H8" s="49"/>
      <c r="I8" s="49"/>
      <c r="J8" s="49"/>
      <c r="K8" s="49"/>
      <c r="L8" s="49"/>
      <c r="M8" s="49"/>
      <c r="N8" s="49"/>
      <c r="O8" s="9"/>
    </row>
    <row r="9" spans="2:15" ht="15" x14ac:dyDescent="0.25">
      <c r="B9" s="60" t="s">
        <v>24</v>
      </c>
      <c r="C9" s="96">
        <v>0.7</v>
      </c>
      <c r="D9" s="96">
        <v>0.5</v>
      </c>
      <c r="E9" s="96">
        <f>1-grundf_scdelt</f>
        <v>0.5</v>
      </c>
      <c r="F9" s="7"/>
      <c r="G9" s="50"/>
      <c r="H9" s="49"/>
      <c r="I9" s="7"/>
      <c r="J9" s="7"/>
      <c r="K9" s="7"/>
      <c r="L9" s="49"/>
      <c r="M9" s="49"/>
      <c r="N9" s="49"/>
      <c r="O9" s="9"/>
    </row>
    <row r="10" spans="2:15" ht="15" x14ac:dyDescent="0.25">
      <c r="B10" s="60" t="s">
        <v>25</v>
      </c>
      <c r="C10" s="96">
        <v>0.1</v>
      </c>
      <c r="D10" s="96">
        <v>0.5</v>
      </c>
      <c r="E10" s="96">
        <f>1-grundf_advdelt</f>
        <v>0.5</v>
      </c>
      <c r="F10" s="49"/>
      <c r="G10" s="50"/>
      <c r="H10" s="51"/>
      <c r="I10" s="49"/>
      <c r="J10" s="52"/>
      <c r="K10" s="49"/>
      <c r="L10" s="49"/>
      <c r="M10" s="49"/>
      <c r="N10" s="49"/>
      <c r="O10" s="9"/>
    </row>
    <row r="11" spans="2:15" ht="14.25" x14ac:dyDescent="0.2">
      <c r="B11" s="60" t="s">
        <v>26</v>
      </c>
      <c r="C11" s="96">
        <f>1-grundf_sc-grundf_afv</f>
        <v>0.20000000000000004</v>
      </c>
      <c r="D11" s="66"/>
      <c r="E11" s="53"/>
      <c r="F11" s="54"/>
      <c r="G11" s="49"/>
      <c r="H11" s="51"/>
      <c r="I11" s="49"/>
      <c r="J11" s="55"/>
      <c r="K11" s="49"/>
      <c r="L11" s="49"/>
      <c r="M11" s="49"/>
      <c r="N11" s="49"/>
      <c r="O11" s="9"/>
    </row>
    <row r="12" spans="2:15" ht="6.75" customHeight="1" x14ac:dyDescent="0.2">
      <c r="B12" s="92"/>
      <c r="C12" s="37"/>
      <c r="D12" s="7"/>
      <c r="E12" s="53"/>
      <c r="F12" s="54"/>
      <c r="G12" s="49"/>
      <c r="H12" s="51"/>
      <c r="I12" s="49"/>
      <c r="J12" s="55"/>
      <c r="K12" s="49"/>
      <c r="L12" s="49"/>
      <c r="M12" s="49"/>
      <c r="N12" s="49"/>
      <c r="O12" s="9"/>
    </row>
    <row r="13" spans="2:15" s="27" customFormat="1" ht="18.75" x14ac:dyDescent="0.3">
      <c r="B13" s="112" t="s">
        <v>47</v>
      </c>
      <c r="C13" s="113"/>
      <c r="D13" s="97">
        <v>0.5</v>
      </c>
      <c r="E13" s="87"/>
      <c r="F13" s="88"/>
      <c r="G13" s="87"/>
      <c r="H13" s="89"/>
      <c r="I13" s="87"/>
      <c r="J13" s="87"/>
      <c r="K13" s="87"/>
      <c r="L13" s="87"/>
      <c r="M13" s="90"/>
    </row>
    <row r="14" spans="2:15" ht="15" x14ac:dyDescent="0.25">
      <c r="B14" s="68" t="s">
        <v>48</v>
      </c>
      <c r="C14" s="67"/>
      <c r="D14" s="98">
        <f>1-genomsnittsprocent</f>
        <v>0.5</v>
      </c>
      <c r="E14" s="49"/>
      <c r="F14" s="49"/>
      <c r="G14" s="49"/>
      <c r="H14" s="52"/>
      <c r="I14" s="49"/>
      <c r="J14" s="49"/>
      <c r="K14" s="49"/>
      <c r="L14" s="49"/>
      <c r="M14" s="9"/>
    </row>
    <row r="15" spans="2:15" ht="13.15" customHeight="1" x14ac:dyDescent="0.2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2:15" ht="15.75" x14ac:dyDescent="0.25">
      <c r="B16" s="108" t="s">
        <v>43</v>
      </c>
      <c r="C16" s="109"/>
      <c r="D16" s="45" t="s">
        <v>0</v>
      </c>
      <c r="E16" s="45" t="s">
        <v>1</v>
      </c>
      <c r="F16" s="45" t="s">
        <v>2</v>
      </c>
      <c r="G16" s="45" t="s">
        <v>13</v>
      </c>
      <c r="H16" s="45" t="s">
        <v>6</v>
      </c>
      <c r="I16" s="45" t="s">
        <v>4</v>
      </c>
      <c r="J16" s="45" t="s">
        <v>14</v>
      </c>
      <c r="K16" s="45" t="s">
        <v>5</v>
      </c>
      <c r="L16" s="45" t="s">
        <v>15</v>
      </c>
      <c r="M16" s="45" t="s">
        <v>16</v>
      </c>
      <c r="N16" s="46" t="s">
        <v>7</v>
      </c>
    </row>
    <row r="17" spans="2:14" ht="15.95" customHeight="1" x14ac:dyDescent="0.25">
      <c r="B17" s="106" t="s">
        <v>19</v>
      </c>
      <c r="C17" s="10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</row>
    <row r="18" spans="2:14" ht="15.95" customHeight="1" x14ac:dyDescent="0.25">
      <c r="B18" s="40" t="s">
        <v>49</v>
      </c>
      <c r="C18" s="4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9">
        <f t="shared" ref="N18:N33" si="0">SUM(D18:M18)</f>
        <v>0</v>
      </c>
    </row>
    <row r="19" spans="2:14" ht="15.95" customHeight="1" x14ac:dyDescent="0.25">
      <c r="B19" s="40" t="s">
        <v>50</v>
      </c>
      <c r="C19" s="42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99">
        <f t="shared" si="0"/>
        <v>0</v>
      </c>
    </row>
    <row r="20" spans="2:14" ht="15.95" customHeight="1" x14ac:dyDescent="0.25">
      <c r="B20" s="40" t="s">
        <v>51</v>
      </c>
      <c r="C20" s="42"/>
      <c r="D20" s="41"/>
      <c r="E20" s="41"/>
      <c r="F20" s="41"/>
      <c r="G20" s="41"/>
      <c r="H20" s="41" t="s">
        <v>46</v>
      </c>
      <c r="I20" s="41"/>
      <c r="J20" s="41"/>
      <c r="K20" s="41"/>
      <c r="L20" s="41"/>
      <c r="M20" s="41"/>
      <c r="N20" s="99">
        <f t="shared" si="0"/>
        <v>0</v>
      </c>
    </row>
    <row r="21" spans="2:14" ht="15.95" customHeight="1" x14ac:dyDescent="0.25">
      <c r="B21" s="40" t="s">
        <v>52</v>
      </c>
      <c r="C21" s="4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99">
        <f t="shared" si="0"/>
        <v>0</v>
      </c>
    </row>
    <row r="22" spans="2:14" ht="15.95" customHeight="1" x14ac:dyDescent="0.25">
      <c r="B22" s="40" t="s">
        <v>53</v>
      </c>
      <c r="C22" s="4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99">
        <f t="shared" si="0"/>
        <v>0</v>
      </c>
    </row>
    <row r="23" spans="2:14" ht="15.95" customHeight="1" x14ac:dyDescent="0.25">
      <c r="B23" s="40" t="s">
        <v>54</v>
      </c>
      <c r="C23" s="42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99">
        <f t="shared" si="0"/>
        <v>0</v>
      </c>
    </row>
    <row r="24" spans="2:14" ht="15.95" customHeight="1" x14ac:dyDescent="0.25">
      <c r="B24" s="116" t="s">
        <v>20</v>
      </c>
      <c r="C24" s="117"/>
      <c r="D24" s="57"/>
      <c r="E24" s="7"/>
      <c r="F24" s="7"/>
      <c r="G24" s="7"/>
      <c r="H24" s="7"/>
      <c r="I24" s="7"/>
      <c r="J24" s="7"/>
      <c r="K24" s="7"/>
      <c r="L24" s="7"/>
      <c r="M24" s="7"/>
      <c r="N24" s="43"/>
    </row>
    <row r="25" spans="2:14" ht="15.95" customHeight="1" x14ac:dyDescent="0.25">
      <c r="B25" s="40" t="s">
        <v>49</v>
      </c>
      <c r="C25" s="40"/>
      <c r="D25" s="41"/>
      <c r="E25" s="94"/>
      <c r="F25" s="94"/>
      <c r="G25" s="94"/>
      <c r="H25" s="94"/>
      <c r="I25" s="94"/>
      <c r="J25" s="94"/>
      <c r="K25" s="94"/>
      <c r="L25" s="94"/>
      <c r="M25" s="94"/>
      <c r="N25" s="99">
        <f t="shared" si="0"/>
        <v>0</v>
      </c>
    </row>
    <row r="26" spans="2:14" ht="15.95" customHeight="1" x14ac:dyDescent="0.25">
      <c r="B26" s="40" t="s">
        <v>50</v>
      </c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99">
        <f t="shared" si="0"/>
        <v>0</v>
      </c>
    </row>
    <row r="27" spans="2:14" ht="15.95" customHeight="1" x14ac:dyDescent="0.25">
      <c r="B27" s="40" t="s">
        <v>51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99">
        <f t="shared" si="0"/>
        <v>0</v>
      </c>
    </row>
    <row r="28" spans="2:14" ht="15.95" customHeight="1" x14ac:dyDescent="0.25">
      <c r="B28" s="40" t="s">
        <v>52</v>
      </c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99">
        <f t="shared" si="0"/>
        <v>0</v>
      </c>
    </row>
    <row r="29" spans="2:14" ht="15.95" customHeight="1" x14ac:dyDescent="0.25">
      <c r="B29" s="40" t="s">
        <v>53</v>
      </c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99">
        <f t="shared" si="0"/>
        <v>0</v>
      </c>
    </row>
    <row r="30" spans="2:14" ht="15.95" customHeight="1" x14ac:dyDescent="0.25">
      <c r="B30" s="40" t="s">
        <v>54</v>
      </c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99">
        <f t="shared" si="0"/>
        <v>0</v>
      </c>
    </row>
    <row r="31" spans="2:14" ht="15.95" customHeight="1" x14ac:dyDescent="0.25">
      <c r="B31" s="116" t="s">
        <v>21</v>
      </c>
      <c r="C31" s="117"/>
      <c r="D31" s="7"/>
      <c r="E31" s="7"/>
      <c r="F31" s="7"/>
      <c r="G31" s="7"/>
      <c r="H31" s="7"/>
      <c r="I31" s="7"/>
      <c r="J31" s="7"/>
      <c r="K31" s="7"/>
      <c r="L31" s="7"/>
      <c r="M31" s="7"/>
      <c r="N31" s="43"/>
    </row>
    <row r="32" spans="2:14" ht="15.95" customHeight="1" x14ac:dyDescent="0.25">
      <c r="B32" s="44" t="s">
        <v>55</v>
      </c>
      <c r="C32" s="4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9">
        <f t="shared" si="0"/>
        <v>0</v>
      </c>
    </row>
    <row r="33" spans="2:15" ht="15.95" customHeight="1" x14ac:dyDescent="0.25">
      <c r="B33" s="44" t="s">
        <v>56</v>
      </c>
      <c r="C33" s="44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99">
        <f t="shared" si="0"/>
        <v>0</v>
      </c>
    </row>
    <row r="34" spans="2:15" ht="15.95" hidden="1" customHeight="1" x14ac:dyDescent="0.25">
      <c r="B34" s="114" t="s">
        <v>32</v>
      </c>
      <c r="C34" s="115"/>
      <c r="D34" s="45" t="s">
        <v>0</v>
      </c>
      <c r="E34" s="45" t="s">
        <v>1</v>
      </c>
      <c r="F34" s="45" t="s">
        <v>2</v>
      </c>
      <c r="G34" s="45" t="s">
        <v>13</v>
      </c>
      <c r="H34" s="45" t="s">
        <v>6</v>
      </c>
      <c r="I34" s="45" t="s">
        <v>4</v>
      </c>
      <c r="J34" s="45" t="s">
        <v>14</v>
      </c>
      <c r="K34" s="45" t="s">
        <v>5</v>
      </c>
      <c r="L34" s="45" t="s">
        <v>15</v>
      </c>
      <c r="M34" s="45" t="s">
        <v>16</v>
      </c>
      <c r="N34" s="46" t="s">
        <v>7</v>
      </c>
    </row>
    <row r="35" spans="2:15" ht="15.95" hidden="1" customHeight="1" x14ac:dyDescent="0.25">
      <c r="B35" s="118" t="s">
        <v>24</v>
      </c>
      <c r="C35" s="11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5" ht="15.95" hidden="1" customHeight="1" x14ac:dyDescent="0.25">
      <c r="B36" s="120" t="s">
        <v>28</v>
      </c>
      <c r="C36" s="121"/>
      <c r="D36" s="58">
        <f>D51</f>
        <v>0</v>
      </c>
      <c r="E36" s="58">
        <f t="shared" ref="E36:M36" si="1">E51</f>
        <v>0</v>
      </c>
      <c r="F36" s="58">
        <f t="shared" si="1"/>
        <v>0</v>
      </c>
      <c r="G36" s="58">
        <f t="shared" si="1"/>
        <v>0</v>
      </c>
      <c r="H36" s="58">
        <f t="shared" si="1"/>
        <v>0</v>
      </c>
      <c r="I36" s="58">
        <f t="shared" si="1"/>
        <v>0</v>
      </c>
      <c r="J36" s="58">
        <f t="shared" si="1"/>
        <v>0</v>
      </c>
      <c r="K36" s="58">
        <f t="shared" si="1"/>
        <v>0</v>
      </c>
      <c r="L36" s="58">
        <f t="shared" si="1"/>
        <v>0</v>
      </c>
      <c r="M36" s="58">
        <f t="shared" si="1"/>
        <v>0</v>
      </c>
      <c r="N36" s="70">
        <f>SUM(D36:M36)</f>
        <v>0</v>
      </c>
    </row>
    <row r="37" spans="2:15" ht="15.95" hidden="1" customHeight="1" x14ac:dyDescent="0.25">
      <c r="B37" s="120" t="s">
        <v>31</v>
      </c>
      <c r="C37" s="121"/>
      <c r="D37" s="58">
        <f>D52+D53</f>
        <v>0</v>
      </c>
      <c r="E37" s="58">
        <f t="shared" ref="E37:M37" si="2">E52+E53</f>
        <v>0</v>
      </c>
      <c r="F37" s="58">
        <f t="shared" si="2"/>
        <v>0</v>
      </c>
      <c r="G37" s="58">
        <f t="shared" si="2"/>
        <v>0</v>
      </c>
      <c r="H37" s="58" t="e">
        <f t="shared" si="2"/>
        <v>#VALUE!</v>
      </c>
      <c r="I37" s="58">
        <f t="shared" si="2"/>
        <v>0</v>
      </c>
      <c r="J37" s="58">
        <f t="shared" si="2"/>
        <v>0</v>
      </c>
      <c r="K37" s="58">
        <f t="shared" si="2"/>
        <v>0</v>
      </c>
      <c r="L37" s="58">
        <f t="shared" si="2"/>
        <v>0</v>
      </c>
      <c r="M37" s="58">
        <f t="shared" si="2"/>
        <v>0</v>
      </c>
      <c r="N37" s="70" t="e">
        <f>SUM(D37:M37)</f>
        <v>#VALUE!</v>
      </c>
    </row>
    <row r="38" spans="2:15" ht="15.95" hidden="1" customHeight="1" x14ac:dyDescent="0.25">
      <c r="B38" s="118" t="s">
        <v>29</v>
      </c>
      <c r="C38" s="119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3"/>
    </row>
    <row r="39" spans="2:15" ht="15.95" hidden="1" customHeight="1" x14ac:dyDescent="0.25">
      <c r="B39" s="120" t="s">
        <v>28</v>
      </c>
      <c r="C39" s="121"/>
      <c r="D39" s="58">
        <f>D55</f>
        <v>0</v>
      </c>
      <c r="E39" s="58">
        <f t="shared" ref="E39:M39" si="3">E55</f>
        <v>0</v>
      </c>
      <c r="F39" s="58">
        <f t="shared" si="3"/>
        <v>0</v>
      </c>
      <c r="G39" s="58">
        <f t="shared" si="3"/>
        <v>0</v>
      </c>
      <c r="H39" s="58">
        <f t="shared" si="3"/>
        <v>0</v>
      </c>
      <c r="I39" s="58">
        <f t="shared" si="3"/>
        <v>0</v>
      </c>
      <c r="J39" s="58">
        <f t="shared" si="3"/>
        <v>0</v>
      </c>
      <c r="K39" s="58">
        <f t="shared" si="3"/>
        <v>0</v>
      </c>
      <c r="L39" s="58">
        <f t="shared" si="3"/>
        <v>0</v>
      </c>
      <c r="M39" s="58">
        <f t="shared" si="3"/>
        <v>0</v>
      </c>
      <c r="N39" s="70">
        <f t="shared" ref="N39:N42" si="4">SUM(D39:M39)</f>
        <v>0</v>
      </c>
    </row>
    <row r="40" spans="2:15" ht="15.95" hidden="1" customHeight="1" x14ac:dyDescent="0.25">
      <c r="B40" s="120" t="s">
        <v>31</v>
      </c>
      <c r="C40" s="121"/>
      <c r="D40" s="58">
        <f>D56+D57</f>
        <v>0</v>
      </c>
      <c r="E40" s="58">
        <f t="shared" ref="E40:M40" si="5">E56+E57</f>
        <v>0</v>
      </c>
      <c r="F40" s="58">
        <f t="shared" si="5"/>
        <v>0</v>
      </c>
      <c r="G40" s="58">
        <f t="shared" si="5"/>
        <v>0</v>
      </c>
      <c r="H40" s="58">
        <f t="shared" si="5"/>
        <v>0</v>
      </c>
      <c r="I40" s="58">
        <f t="shared" si="5"/>
        <v>0</v>
      </c>
      <c r="J40" s="58">
        <f t="shared" si="5"/>
        <v>0</v>
      </c>
      <c r="K40" s="58">
        <f t="shared" si="5"/>
        <v>0</v>
      </c>
      <c r="L40" s="58">
        <f t="shared" si="5"/>
        <v>0</v>
      </c>
      <c r="M40" s="58">
        <f t="shared" si="5"/>
        <v>0</v>
      </c>
      <c r="N40" s="70">
        <f t="shared" si="4"/>
        <v>0</v>
      </c>
    </row>
    <row r="41" spans="2:15" ht="15.95" hidden="1" customHeight="1" x14ac:dyDescent="0.25">
      <c r="B41" s="118" t="s">
        <v>26</v>
      </c>
      <c r="C41" s="119"/>
      <c r="D41" s="7"/>
      <c r="E41" s="7"/>
      <c r="F41" s="7"/>
      <c r="G41" s="7"/>
      <c r="H41" s="7"/>
      <c r="I41" s="7"/>
      <c r="J41" s="7"/>
      <c r="K41" s="7"/>
      <c r="L41" s="7"/>
      <c r="M41" s="7"/>
      <c r="N41" s="43"/>
    </row>
    <row r="42" spans="2:15" ht="15.95" hidden="1" customHeight="1" x14ac:dyDescent="0.25">
      <c r="B42" s="120" t="s">
        <v>34</v>
      </c>
      <c r="C42" s="121"/>
      <c r="D42" s="58">
        <f>D59</f>
        <v>0</v>
      </c>
      <c r="E42" s="58">
        <f t="shared" ref="E42:M42" si="6">E59</f>
        <v>0</v>
      </c>
      <c r="F42" s="58">
        <f t="shared" si="6"/>
        <v>0</v>
      </c>
      <c r="G42" s="58">
        <f t="shared" si="6"/>
        <v>0</v>
      </c>
      <c r="H42" s="58">
        <f t="shared" si="6"/>
        <v>0</v>
      </c>
      <c r="I42" s="58">
        <f t="shared" si="6"/>
        <v>0</v>
      </c>
      <c r="J42" s="58">
        <f t="shared" si="6"/>
        <v>0</v>
      </c>
      <c r="K42" s="58">
        <f t="shared" si="6"/>
        <v>0</v>
      </c>
      <c r="L42" s="58">
        <f t="shared" si="6"/>
        <v>0</v>
      </c>
      <c r="M42" s="58">
        <f t="shared" si="6"/>
        <v>0</v>
      </c>
      <c r="N42" s="70">
        <f t="shared" si="4"/>
        <v>0</v>
      </c>
    </row>
    <row r="43" spans="2:15" ht="6.95" hidden="1" customHeight="1" x14ac:dyDescent="0.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2:15" ht="15" hidden="1" x14ac:dyDescent="0.25">
      <c r="B44" s="52"/>
      <c r="C44" s="52"/>
      <c r="D44" s="37"/>
      <c r="E44" s="37"/>
      <c r="F44" s="54"/>
      <c r="G44" s="49"/>
      <c r="H44" s="49"/>
      <c r="I44" s="49"/>
      <c r="J44" s="52"/>
      <c r="K44" s="49"/>
      <c r="L44" s="49"/>
      <c r="M44" s="49"/>
      <c r="N44" s="49"/>
      <c r="O44" s="9"/>
    </row>
    <row r="45" spans="2:15" ht="15" hidden="1" x14ac:dyDescent="0.25">
      <c r="B45" s="52"/>
      <c r="C45" s="52"/>
      <c r="D45" s="37"/>
      <c r="E45" s="37"/>
      <c r="F45" s="54"/>
      <c r="G45" s="49"/>
      <c r="H45" s="49"/>
      <c r="I45" s="49"/>
      <c r="J45" s="52"/>
      <c r="K45" s="49"/>
      <c r="L45" s="49"/>
      <c r="M45" s="49"/>
      <c r="N45" s="49"/>
      <c r="O45" s="9"/>
    </row>
    <row r="46" spans="2:15" ht="15" hidden="1" x14ac:dyDescent="0.25">
      <c r="B46" s="52"/>
      <c r="C46" s="52"/>
      <c r="D46" s="37"/>
      <c r="E46" s="37"/>
      <c r="F46" s="54"/>
      <c r="G46" s="49"/>
      <c r="H46" s="49"/>
      <c r="I46" s="49"/>
      <c r="J46" s="52"/>
      <c r="K46" s="49"/>
      <c r="L46" s="49"/>
      <c r="M46" s="49"/>
      <c r="N46" s="49"/>
      <c r="O46" s="9"/>
    </row>
    <row r="47" spans="2:15" ht="15" hidden="1" x14ac:dyDescent="0.25">
      <c r="B47" s="52"/>
      <c r="C47" s="52"/>
      <c r="D47" s="37"/>
      <c r="E47" s="37"/>
      <c r="F47" s="54"/>
      <c r="G47" s="49"/>
      <c r="H47" s="49"/>
      <c r="I47" s="49"/>
      <c r="J47" s="52"/>
      <c r="K47" s="49"/>
      <c r="L47" s="49"/>
      <c r="M47" s="49"/>
      <c r="N47" s="49"/>
      <c r="O47" s="9"/>
    </row>
    <row r="48" spans="2:15" ht="15" x14ac:dyDescent="0.25">
      <c r="B48" s="52"/>
      <c r="C48" s="52"/>
      <c r="D48" s="37"/>
      <c r="E48" s="37"/>
      <c r="F48" s="54"/>
      <c r="G48" s="49"/>
      <c r="H48" s="49"/>
      <c r="I48" s="49"/>
      <c r="J48" s="52"/>
      <c r="K48" s="49"/>
      <c r="L48" s="49"/>
      <c r="M48" s="49"/>
      <c r="N48" s="49"/>
      <c r="O48" s="9"/>
    </row>
    <row r="49" spans="2:15" ht="15" hidden="1" x14ac:dyDescent="0.25">
      <c r="B49" s="52" t="s">
        <v>44</v>
      </c>
      <c r="C49" s="52"/>
      <c r="D49" s="37"/>
      <c r="E49" s="37"/>
      <c r="F49" s="54"/>
      <c r="G49" s="49"/>
      <c r="H49" s="49"/>
      <c r="I49" s="49"/>
      <c r="J49" s="52"/>
      <c r="K49" s="49"/>
      <c r="L49" s="49"/>
      <c r="M49" s="49"/>
      <c r="N49" s="49"/>
      <c r="O49" s="9"/>
    </row>
    <row r="50" spans="2:15" ht="15" hidden="1" x14ac:dyDescent="0.25">
      <c r="B50" s="52" t="s">
        <v>24</v>
      </c>
      <c r="C50" s="52"/>
      <c r="D50" s="86" t="str">
        <f t="shared" ref="D50:N50" si="7">D16</f>
        <v>ABF</v>
      </c>
      <c r="E50" s="86" t="str">
        <f t="shared" si="7"/>
        <v>Bilda</v>
      </c>
      <c r="F50" s="86" t="str">
        <f t="shared" si="7"/>
        <v>FU</v>
      </c>
      <c r="G50" s="86" t="str">
        <f t="shared" si="7"/>
        <v>SFR</v>
      </c>
      <c r="H50" s="86" t="str">
        <f t="shared" si="7"/>
        <v>SV</v>
      </c>
      <c r="I50" s="86" t="str">
        <f t="shared" si="7"/>
        <v>NBV</v>
      </c>
      <c r="J50" s="86" t="str">
        <f t="shared" si="7"/>
        <v>MBSK</v>
      </c>
      <c r="K50" s="86" t="str">
        <f t="shared" si="7"/>
        <v>Sensus</v>
      </c>
      <c r="L50" s="86" t="str">
        <f t="shared" si="7"/>
        <v>IR</v>
      </c>
      <c r="M50" s="86" t="str">
        <f t="shared" si="7"/>
        <v>KBV</v>
      </c>
      <c r="N50" s="86" t="str">
        <f t="shared" si="7"/>
        <v>Totalt</v>
      </c>
      <c r="O50" s="9"/>
    </row>
    <row r="51" spans="2:15" ht="15" hidden="1" x14ac:dyDescent="0.25">
      <c r="B51" s="49" t="s">
        <v>28</v>
      </c>
      <c r="C51" s="52"/>
      <c r="D51" s="47">
        <f t="shared" ref="D51:M51" si="8">genomsnittsprocent*D18+sistaårsprocent*D19</f>
        <v>0</v>
      </c>
      <c r="E51" s="47">
        <f t="shared" si="8"/>
        <v>0</v>
      </c>
      <c r="F51" s="47">
        <f t="shared" si="8"/>
        <v>0</v>
      </c>
      <c r="G51" s="47">
        <f t="shared" si="8"/>
        <v>0</v>
      </c>
      <c r="H51" s="47">
        <f t="shared" si="8"/>
        <v>0</v>
      </c>
      <c r="I51" s="47">
        <f t="shared" si="8"/>
        <v>0</v>
      </c>
      <c r="J51" s="47">
        <f t="shared" si="8"/>
        <v>0</v>
      </c>
      <c r="K51" s="47">
        <f t="shared" si="8"/>
        <v>0</v>
      </c>
      <c r="L51" s="47">
        <f t="shared" si="8"/>
        <v>0</v>
      </c>
      <c r="M51" s="47">
        <f t="shared" si="8"/>
        <v>0</v>
      </c>
      <c r="N51" s="53">
        <f>SUM(D51:M51)</f>
        <v>0</v>
      </c>
      <c r="O51" s="9"/>
    </row>
    <row r="52" spans="2:15" ht="14.25" hidden="1" x14ac:dyDescent="0.2">
      <c r="B52" s="49" t="s">
        <v>30</v>
      </c>
      <c r="C52" s="7"/>
      <c r="D52" s="47">
        <f t="shared" ref="D52:M52" si="9">genomsnittsprocent*D20+sistaårsprocent*D21</f>
        <v>0</v>
      </c>
      <c r="E52" s="47">
        <f t="shared" si="9"/>
        <v>0</v>
      </c>
      <c r="F52" s="47">
        <f t="shared" si="9"/>
        <v>0</v>
      </c>
      <c r="G52" s="47">
        <f t="shared" si="9"/>
        <v>0</v>
      </c>
      <c r="H52" s="47" t="e">
        <f t="shared" si="9"/>
        <v>#VALUE!</v>
      </c>
      <c r="I52" s="47">
        <f t="shared" si="9"/>
        <v>0</v>
      </c>
      <c r="J52" s="47">
        <f t="shared" si="9"/>
        <v>0</v>
      </c>
      <c r="K52" s="47">
        <f t="shared" si="9"/>
        <v>0</v>
      </c>
      <c r="L52" s="47">
        <f t="shared" si="9"/>
        <v>0</v>
      </c>
      <c r="M52" s="47">
        <f t="shared" si="9"/>
        <v>0</v>
      </c>
      <c r="N52" s="53" t="e">
        <f t="shared" ref="N52:N53" si="10">SUM(D52:M52)</f>
        <v>#VALUE!</v>
      </c>
      <c r="O52" s="9"/>
    </row>
    <row r="53" spans="2:15" ht="15" hidden="1" x14ac:dyDescent="0.25">
      <c r="B53" s="49" t="s">
        <v>12</v>
      </c>
      <c r="C53" s="52"/>
      <c r="D53" s="47">
        <f t="shared" ref="D53:M53" si="11">genomsnittsprocent*D22+sistaårsprocent*D23</f>
        <v>0</v>
      </c>
      <c r="E53" s="47">
        <f t="shared" si="11"/>
        <v>0</v>
      </c>
      <c r="F53" s="47">
        <f t="shared" si="11"/>
        <v>0</v>
      </c>
      <c r="G53" s="47">
        <f t="shared" si="11"/>
        <v>0</v>
      </c>
      <c r="H53" s="47">
        <f t="shared" si="11"/>
        <v>0</v>
      </c>
      <c r="I53" s="47">
        <f t="shared" si="11"/>
        <v>0</v>
      </c>
      <c r="J53" s="47">
        <f t="shared" si="11"/>
        <v>0</v>
      </c>
      <c r="K53" s="47">
        <f t="shared" si="11"/>
        <v>0</v>
      </c>
      <c r="L53" s="47">
        <f t="shared" si="11"/>
        <v>0</v>
      </c>
      <c r="M53" s="47">
        <f t="shared" si="11"/>
        <v>0</v>
      </c>
      <c r="N53" s="47">
        <f t="shared" si="10"/>
        <v>0</v>
      </c>
      <c r="O53" s="9"/>
    </row>
    <row r="54" spans="2:15" ht="15" hidden="1" x14ac:dyDescent="0.25">
      <c r="B54" s="52" t="s">
        <v>33</v>
      </c>
      <c r="C54" s="49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18"/>
    </row>
    <row r="55" spans="2:15" ht="14.25" hidden="1" x14ac:dyDescent="0.2">
      <c r="B55" s="49" t="s">
        <v>28</v>
      </c>
      <c r="C55" s="7"/>
      <c r="D55" s="47">
        <f t="shared" ref="D55:M55" si="12">genomsnittsprocent*D25+sistaårsprocent*D26</f>
        <v>0</v>
      </c>
      <c r="E55" s="47">
        <f t="shared" si="12"/>
        <v>0</v>
      </c>
      <c r="F55" s="47">
        <f t="shared" si="12"/>
        <v>0</v>
      </c>
      <c r="G55" s="47">
        <f t="shared" si="12"/>
        <v>0</v>
      </c>
      <c r="H55" s="47">
        <f t="shared" si="12"/>
        <v>0</v>
      </c>
      <c r="I55" s="47">
        <f t="shared" si="12"/>
        <v>0</v>
      </c>
      <c r="J55" s="47">
        <f t="shared" si="12"/>
        <v>0</v>
      </c>
      <c r="K55" s="47">
        <f t="shared" si="12"/>
        <v>0</v>
      </c>
      <c r="L55" s="47">
        <f t="shared" si="12"/>
        <v>0</v>
      </c>
      <c r="M55" s="47">
        <f t="shared" si="12"/>
        <v>0</v>
      </c>
      <c r="N55" s="47">
        <f t="shared" ref="N55:N59" si="13">SUM(D55:M55)</f>
        <v>0</v>
      </c>
      <c r="O55" s="18"/>
    </row>
    <row r="56" spans="2:15" ht="15" hidden="1" x14ac:dyDescent="0.25">
      <c r="B56" s="49" t="s">
        <v>30</v>
      </c>
      <c r="C56" s="52"/>
      <c r="D56" s="47">
        <f t="shared" ref="D56:M56" si="14">genomsnittsprocent*D27+sistaårsprocent*D28</f>
        <v>0</v>
      </c>
      <c r="E56" s="47">
        <f t="shared" si="14"/>
        <v>0</v>
      </c>
      <c r="F56" s="47">
        <f t="shared" si="14"/>
        <v>0</v>
      </c>
      <c r="G56" s="47">
        <f t="shared" si="14"/>
        <v>0</v>
      </c>
      <c r="H56" s="47">
        <f t="shared" si="14"/>
        <v>0</v>
      </c>
      <c r="I56" s="47">
        <f t="shared" si="14"/>
        <v>0</v>
      </c>
      <c r="J56" s="47">
        <f t="shared" si="14"/>
        <v>0</v>
      </c>
      <c r="K56" s="47">
        <f t="shared" si="14"/>
        <v>0</v>
      </c>
      <c r="L56" s="47">
        <f t="shared" si="14"/>
        <v>0</v>
      </c>
      <c r="M56" s="47">
        <f t="shared" si="14"/>
        <v>0</v>
      </c>
      <c r="N56" s="47">
        <f t="shared" si="13"/>
        <v>0</v>
      </c>
      <c r="O56" s="18"/>
    </row>
    <row r="57" spans="2:15" ht="15" hidden="1" x14ac:dyDescent="0.25">
      <c r="B57" s="49" t="s">
        <v>12</v>
      </c>
      <c r="C57" s="56"/>
      <c r="D57" s="47">
        <f t="shared" ref="D57:M57" si="15">genomsnittsprocent*D29+sistaårsprocent*D30</f>
        <v>0</v>
      </c>
      <c r="E57" s="47">
        <f t="shared" si="15"/>
        <v>0</v>
      </c>
      <c r="F57" s="47">
        <f t="shared" si="15"/>
        <v>0</v>
      </c>
      <c r="G57" s="47">
        <f t="shared" si="15"/>
        <v>0</v>
      </c>
      <c r="H57" s="47">
        <f t="shared" si="15"/>
        <v>0</v>
      </c>
      <c r="I57" s="47">
        <f t="shared" si="15"/>
        <v>0</v>
      </c>
      <c r="J57" s="47">
        <f t="shared" si="15"/>
        <v>0</v>
      </c>
      <c r="K57" s="47">
        <f t="shared" si="15"/>
        <v>0</v>
      </c>
      <c r="L57" s="47">
        <f t="shared" si="15"/>
        <v>0</v>
      </c>
      <c r="M57" s="47">
        <f t="shared" si="15"/>
        <v>0</v>
      </c>
      <c r="N57" s="47">
        <f t="shared" si="13"/>
        <v>0</v>
      </c>
      <c r="O57" s="18"/>
    </row>
    <row r="58" spans="2:15" ht="14.25" hidden="1" x14ac:dyDescent="0.2">
      <c r="B58" s="55"/>
      <c r="C58" s="55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18"/>
    </row>
    <row r="59" spans="2:15" ht="15" hidden="1" x14ac:dyDescent="0.25">
      <c r="B59" s="56" t="s">
        <v>26</v>
      </c>
      <c r="C59" s="55"/>
      <c r="D59" s="47">
        <f t="shared" ref="D59:M59" si="16">genomsnittsprocent*D32+sistaårsprocent*D33</f>
        <v>0</v>
      </c>
      <c r="E59" s="47">
        <f t="shared" si="16"/>
        <v>0</v>
      </c>
      <c r="F59" s="47">
        <f t="shared" si="16"/>
        <v>0</v>
      </c>
      <c r="G59" s="47">
        <f t="shared" si="16"/>
        <v>0</v>
      </c>
      <c r="H59" s="47">
        <f t="shared" si="16"/>
        <v>0</v>
      </c>
      <c r="I59" s="47">
        <f t="shared" si="16"/>
        <v>0</v>
      </c>
      <c r="J59" s="47">
        <f t="shared" si="16"/>
        <v>0</v>
      </c>
      <c r="K59" s="47">
        <f t="shared" si="16"/>
        <v>0</v>
      </c>
      <c r="L59" s="47">
        <f t="shared" si="16"/>
        <v>0</v>
      </c>
      <c r="M59" s="47">
        <f t="shared" si="16"/>
        <v>0</v>
      </c>
      <c r="N59" s="47">
        <f t="shared" si="13"/>
        <v>0</v>
      </c>
      <c r="O59" s="9"/>
    </row>
    <row r="60" spans="2:15" hidden="1" x14ac:dyDescent="0.2">
      <c r="B60" s="22"/>
      <c r="C60" s="22"/>
      <c r="D60" s="21"/>
      <c r="E60" s="20"/>
      <c r="F60" s="20"/>
      <c r="G60" s="20"/>
      <c r="H60" s="23"/>
      <c r="I60" s="10"/>
      <c r="J60" s="10"/>
      <c r="K60" s="10"/>
      <c r="L60" s="10"/>
      <c r="M60" s="10"/>
      <c r="N60" s="10"/>
      <c r="O60" s="9"/>
    </row>
    <row r="61" spans="2:15" hidden="1" x14ac:dyDescent="0.2">
      <c r="B61" s="22"/>
      <c r="C61" s="22"/>
      <c r="D61" s="20"/>
      <c r="E61" s="20"/>
      <c r="F61" s="20"/>
      <c r="G61" s="20"/>
      <c r="H61" s="23"/>
      <c r="I61" s="10"/>
      <c r="J61" s="10"/>
      <c r="K61" s="10"/>
      <c r="L61" s="10"/>
      <c r="M61" s="10"/>
      <c r="N61" s="10"/>
      <c r="O61" s="9"/>
    </row>
    <row r="62" spans="2:15" hidden="1" x14ac:dyDescent="0.2">
      <c r="B62" s="10"/>
      <c r="C62" s="10"/>
      <c r="D62" s="20"/>
      <c r="E62" s="20"/>
      <c r="F62" s="20"/>
      <c r="G62" s="20"/>
      <c r="H62" s="23"/>
      <c r="I62" s="10"/>
      <c r="J62" s="10"/>
      <c r="K62" s="10"/>
      <c r="L62" s="10"/>
      <c r="M62" s="10"/>
      <c r="N62" s="10"/>
      <c r="O62" s="9"/>
    </row>
    <row r="63" spans="2:15" hidden="1" x14ac:dyDescent="0.2">
      <c r="B63" s="10"/>
      <c r="C63" s="10"/>
      <c r="D63" s="20"/>
      <c r="E63" s="20"/>
      <c r="F63" s="20"/>
      <c r="G63" s="20"/>
      <c r="H63" s="23"/>
      <c r="I63" s="10"/>
      <c r="J63" s="10"/>
      <c r="K63" s="10"/>
      <c r="L63" s="10"/>
      <c r="M63" s="10"/>
      <c r="N63" s="10"/>
      <c r="O63" s="9"/>
    </row>
    <row r="64" spans="2:15" hidden="1" x14ac:dyDescent="0.2">
      <c r="B64" s="22"/>
      <c r="C64" s="22"/>
      <c r="D64" s="20"/>
      <c r="E64" s="20"/>
      <c r="F64" s="20"/>
      <c r="G64" s="20"/>
      <c r="H64" s="23"/>
      <c r="I64" s="24"/>
      <c r="J64" s="24"/>
      <c r="K64" s="24"/>
      <c r="L64" s="24"/>
      <c r="M64" s="24"/>
      <c r="N64" s="14"/>
      <c r="O64" s="9"/>
    </row>
    <row r="65" spans="2:15" hidden="1" x14ac:dyDescent="0.2">
      <c r="B65" s="22" t="s">
        <v>45</v>
      </c>
      <c r="D65" s="20"/>
      <c r="E65" s="20"/>
      <c r="F65" s="20"/>
      <c r="G65" s="20"/>
      <c r="H65" s="23"/>
      <c r="I65" s="19"/>
      <c r="J65" s="19"/>
      <c r="K65" s="19"/>
      <c r="L65" s="19"/>
      <c r="M65" s="19"/>
      <c r="N65" s="15"/>
      <c r="O65" s="9"/>
    </row>
    <row r="66" spans="2:15" x14ac:dyDescent="0.2">
      <c r="B66" s="69"/>
      <c r="C66" s="10"/>
      <c r="D66" s="20"/>
      <c r="E66" s="20"/>
      <c r="F66" s="20"/>
      <c r="G66" s="20"/>
      <c r="H66" s="23"/>
      <c r="I66" s="10"/>
      <c r="J66" s="10"/>
      <c r="K66" s="10"/>
      <c r="L66" s="10"/>
      <c r="M66" s="10"/>
      <c r="N66" s="10"/>
      <c r="O66" s="9"/>
    </row>
    <row r="67" spans="2:15" x14ac:dyDescent="0.2">
      <c r="B67" s="10"/>
      <c r="C67" s="10"/>
      <c r="D67" s="20"/>
      <c r="E67" s="20"/>
      <c r="F67" s="20"/>
      <c r="G67" s="20"/>
      <c r="H67" s="23"/>
      <c r="I67" s="10" t="s">
        <v>11</v>
      </c>
      <c r="J67" s="10"/>
      <c r="K67" s="10"/>
      <c r="L67" s="10"/>
      <c r="M67" s="10"/>
      <c r="N67" s="10"/>
      <c r="O67" s="9"/>
    </row>
    <row r="68" spans="2:15" x14ac:dyDescent="0.2">
      <c r="B68" s="25"/>
      <c r="C68" s="25"/>
      <c r="D68" s="20"/>
      <c r="E68" s="20"/>
      <c r="F68" s="20"/>
      <c r="G68" s="20"/>
      <c r="H68" s="23"/>
      <c r="I68" s="10"/>
      <c r="J68" s="10"/>
      <c r="K68" s="10"/>
      <c r="L68" s="10"/>
      <c r="M68" s="10"/>
      <c r="N68" s="10"/>
      <c r="O68" s="9"/>
    </row>
    <row r="69" spans="2:15" x14ac:dyDescent="0.2">
      <c r="B69" s="10"/>
      <c r="C69" s="10"/>
      <c r="D69" s="20"/>
      <c r="E69" s="20"/>
      <c r="F69" s="20"/>
      <c r="G69" s="20"/>
      <c r="H69" s="23"/>
      <c r="I69" s="10"/>
      <c r="J69" s="10"/>
      <c r="K69" s="10"/>
      <c r="L69" s="10"/>
      <c r="M69" s="10"/>
      <c r="N69" s="9"/>
      <c r="O69" s="9"/>
    </row>
    <row r="70" spans="2:15" x14ac:dyDescent="0.2">
      <c r="B70" s="10"/>
      <c r="C70" s="10"/>
      <c r="D70" s="26"/>
      <c r="E70" s="26"/>
      <c r="F70" s="26"/>
      <c r="G70" s="26"/>
      <c r="H70" s="26"/>
      <c r="I70" s="10"/>
      <c r="J70" s="10"/>
      <c r="K70" s="10"/>
      <c r="L70" s="10"/>
      <c r="M70" s="10"/>
      <c r="N70" s="9"/>
    </row>
    <row r="71" spans="2:15" x14ac:dyDescent="0.2">
      <c r="B71" s="10"/>
      <c r="C71" s="10"/>
      <c r="D71" s="19"/>
      <c r="E71" s="19"/>
      <c r="F71" s="19"/>
      <c r="G71" s="10"/>
      <c r="H71" s="10"/>
      <c r="I71" s="10"/>
      <c r="J71" s="10"/>
      <c r="K71" s="10"/>
      <c r="L71" s="10"/>
      <c r="M71" s="10"/>
      <c r="N71" s="9"/>
    </row>
    <row r="72" spans="2:15" x14ac:dyDescent="0.2">
      <c r="B72" s="9"/>
      <c r="C72" s="9"/>
      <c r="D72" s="11"/>
      <c r="E72" s="11"/>
      <c r="F72" s="11"/>
      <c r="G72" s="9"/>
      <c r="H72" s="9"/>
      <c r="I72" s="9"/>
      <c r="J72" s="9"/>
      <c r="K72" s="9"/>
      <c r="L72" s="9"/>
      <c r="M72" s="9"/>
      <c r="N72" s="9"/>
    </row>
    <row r="73" spans="2:15" x14ac:dyDescent="0.2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2:15" x14ac:dyDescent="0.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5" x14ac:dyDescent="0.2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2:15" x14ac:dyDescent="0.2">
      <c r="B76" s="13"/>
      <c r="C76" s="13"/>
      <c r="D76" s="11"/>
      <c r="E76" s="11"/>
      <c r="F76" s="11"/>
      <c r="G76" s="9"/>
      <c r="H76" s="9"/>
      <c r="I76" s="9"/>
      <c r="J76" s="9"/>
      <c r="K76" s="9"/>
      <c r="L76" s="9"/>
      <c r="M76" s="9"/>
      <c r="N76" s="9"/>
    </row>
    <row r="77" spans="2:15" x14ac:dyDescent="0.2">
      <c r="B77" s="9"/>
      <c r="C77" s="9"/>
      <c r="D77" s="11"/>
      <c r="E77" s="11"/>
      <c r="F77" s="11"/>
      <c r="G77" s="9"/>
      <c r="H77" s="9"/>
      <c r="I77" s="9"/>
      <c r="J77" s="9"/>
      <c r="K77" s="9"/>
      <c r="L77" s="9"/>
      <c r="M77" s="9"/>
      <c r="N77" s="9"/>
    </row>
    <row r="78" spans="2:15" x14ac:dyDescent="0.2">
      <c r="B78" s="9"/>
      <c r="C78" s="9"/>
      <c r="D78" s="11"/>
      <c r="E78" s="11"/>
      <c r="F78" s="11"/>
      <c r="G78" s="9"/>
      <c r="H78" s="9"/>
      <c r="I78" s="9"/>
      <c r="J78" s="9"/>
      <c r="K78" s="9"/>
      <c r="L78" s="9"/>
      <c r="M78" s="9"/>
      <c r="N78" s="9"/>
    </row>
    <row r="79" spans="2:15" x14ac:dyDescent="0.2">
      <c r="B79" s="13"/>
      <c r="C79" s="13"/>
      <c r="D79" s="11"/>
      <c r="E79" s="11"/>
      <c r="F79" s="11"/>
      <c r="G79" s="9"/>
      <c r="H79" s="9"/>
      <c r="I79" s="9"/>
      <c r="J79" s="9"/>
      <c r="K79" s="9"/>
      <c r="L79" s="9"/>
      <c r="M79" s="9"/>
      <c r="N79" s="9"/>
    </row>
    <row r="80" spans="2:15" x14ac:dyDescent="0.2">
      <c r="B80" s="13"/>
      <c r="C80" s="1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2:14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2:14" x14ac:dyDescent="0.2">
      <c r="B83" s="17"/>
      <c r="C83" s="17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2:14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2:14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2:14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2:14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2:14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</sheetData>
  <sheetProtection algorithmName="SHA-512" hashValue="HfsBpCPUqlRm1ZAm23g0rSMyczL9IGfWdjiAuy2e0CHvoNKkL7lEpHToAucaBTMtdXKZidVLc4wWWyFbspXezg==" saltValue="5rPVv7Grg8H2o7F+C4HFGg==" spinCount="100000" sheet="1" selectLockedCells="1"/>
  <customSheetViews>
    <customSheetView guid="{35397217-779E-4744-A251-2485F8C9EFE8}" scale="110" showGridLines="0">
      <selection activeCell="B5" sqref="B5"/>
      <pageMargins left="3.937007874015748E-2" right="3.937007874015748E-2" top="0.74803149606299213" bottom="0.74803149606299213" header="0.31496062992125984" footer="0.31496062992125984"/>
      <pageSetup paperSize="9" firstPageNumber="0" orientation="landscape" r:id="rId1"/>
      <headerFooter alignWithMargins="0"/>
    </customSheetView>
    <customSheetView guid="{FA8FD6BD-FB6C-46BF-9C6B-B8CB6ED9C65F}" scale="110" showGridLines="0">
      <selection activeCell="B5" sqref="B5"/>
      <pageMargins left="3.937007874015748E-2" right="3.937007874015748E-2" top="0.74803149606299213" bottom="0.74803149606299213" header="0.31496062992125984" footer="0.31496062992125984"/>
      <pageSetup paperSize="9" firstPageNumber="0" orientation="landscape" r:id="rId2"/>
      <headerFooter alignWithMargins="0"/>
    </customSheetView>
  </customSheetViews>
  <mergeCells count="18">
    <mergeCell ref="B37:C37"/>
    <mergeCell ref="B42:C42"/>
    <mergeCell ref="B38:C38"/>
    <mergeCell ref="B39:C39"/>
    <mergeCell ref="B40:C40"/>
    <mergeCell ref="B41:C41"/>
    <mergeCell ref="B34:C34"/>
    <mergeCell ref="B24:C24"/>
    <mergeCell ref="B31:C31"/>
    <mergeCell ref="B35:C35"/>
    <mergeCell ref="B36:C36"/>
    <mergeCell ref="J5:K5"/>
    <mergeCell ref="B15:N15"/>
    <mergeCell ref="C5:E5"/>
    <mergeCell ref="B17:C17"/>
    <mergeCell ref="B16:C16"/>
    <mergeCell ref="B7:E7"/>
    <mergeCell ref="B13:C13"/>
  </mergeCells>
  <phoneticPr fontId="37" type="noConversion"/>
  <pageMargins left="0.7" right="0.35" top="0.46" bottom="0.44" header="0.28000000000000003" footer="0.3"/>
  <pageSetup paperSize="9" scale="89" firstPageNumber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46"/>
  <sheetViews>
    <sheetView showGridLines="0" zoomScaleNormal="100" workbookViewId="0">
      <selection activeCell="A2" sqref="A2:XFD2"/>
    </sheetView>
  </sheetViews>
  <sheetFormatPr defaultRowHeight="12.75" x14ac:dyDescent="0.2"/>
  <cols>
    <col min="1" max="1" width="1.7109375" customWidth="1"/>
    <col min="2" max="2" width="16.140625" customWidth="1"/>
    <col min="3" max="3" width="18.42578125" customWidth="1"/>
    <col min="4" max="4" width="14.140625" customWidth="1"/>
    <col min="5" max="5" width="21.42578125" customWidth="1"/>
    <col min="6" max="7" width="16.42578125" customWidth="1"/>
    <col min="8" max="8" width="15.28515625" customWidth="1"/>
    <col min="9" max="9" width="17.28515625" customWidth="1"/>
    <col min="10" max="10" width="11.140625" customWidth="1"/>
    <col min="11" max="11" width="19.28515625" customWidth="1"/>
    <col min="12" max="12" width="11.7109375" customWidth="1"/>
    <col min="13" max="13" width="10.85546875" customWidth="1"/>
    <col min="14" max="14" width="12.28515625" customWidth="1"/>
  </cols>
  <sheetData>
    <row r="2" spans="2:8" ht="18" x14ac:dyDescent="0.25">
      <c r="B2" s="8" t="str">
        <f>CONCATENATE("Fördelning av kommunbidrag i ",Inmatning!C5," kommun ",Inmatning!E1)</f>
        <v>Fördelning av kommunbidrag i  kommun 2024</v>
      </c>
      <c r="D2" s="1"/>
    </row>
    <row r="4" spans="2:8" ht="15" x14ac:dyDescent="0.25">
      <c r="B4" s="124" t="s">
        <v>9</v>
      </c>
      <c r="C4" s="124"/>
      <c r="D4" s="29">
        <f>Inmatning!J5</f>
        <v>0</v>
      </c>
    </row>
    <row r="5" spans="2:8" ht="14.25" x14ac:dyDescent="0.2">
      <c r="B5" s="125" t="s">
        <v>35</v>
      </c>
      <c r="C5" s="125"/>
      <c r="D5" s="30">
        <f>[0]!grundf_sc*Beräkning!D4</f>
        <v>0</v>
      </c>
    </row>
    <row r="6" spans="2:8" ht="14.25" x14ac:dyDescent="0.2">
      <c r="B6" s="125" t="s">
        <v>36</v>
      </c>
      <c r="C6" s="125"/>
      <c r="D6" s="30">
        <f>[0]!grundf_afv*Beräkning!D4</f>
        <v>0</v>
      </c>
    </row>
    <row r="7" spans="2:8" ht="14.25" x14ac:dyDescent="0.2">
      <c r="B7" s="91" t="s">
        <v>37</v>
      </c>
      <c r="C7" s="91"/>
      <c r="D7" s="30">
        <f>[0]!grundf_kult*Beräkning!D4</f>
        <v>0</v>
      </c>
    </row>
    <row r="10" spans="2:8" ht="15" x14ac:dyDescent="0.25">
      <c r="B10" s="65"/>
      <c r="C10" s="126" t="s">
        <v>24</v>
      </c>
      <c r="D10" s="127"/>
      <c r="E10" s="122" t="s">
        <v>38</v>
      </c>
      <c r="F10" s="123"/>
      <c r="G10" s="28" t="s">
        <v>40</v>
      </c>
      <c r="H10" s="12" t="s">
        <v>10</v>
      </c>
    </row>
    <row r="11" spans="2:8" s="27" customFormat="1" ht="28.5" customHeight="1" x14ac:dyDescent="0.25">
      <c r="B11" s="63"/>
      <c r="C11" s="64" t="s">
        <v>39</v>
      </c>
      <c r="D11" s="31" t="s">
        <v>28</v>
      </c>
      <c r="E11" s="32" t="s">
        <v>39</v>
      </c>
      <c r="F11" s="33" t="s">
        <v>28</v>
      </c>
      <c r="G11" s="34" t="s">
        <v>34</v>
      </c>
      <c r="H11" s="35"/>
    </row>
    <row r="12" spans="2:8" ht="15" x14ac:dyDescent="0.25">
      <c r="B12" s="36" t="s">
        <v>0</v>
      </c>
      <c r="C12" s="72">
        <f>IFERROR(Inmatning!D37/Inmatning!N37*Beräkning!D5*[0]!grundf_scdelt,0)</f>
        <v>0</v>
      </c>
      <c r="D12" s="73">
        <f>IFERROR(Inmatning!D36/Inmatning!N36*Beräkning!D5*[0]!grundf_sctim,0)</f>
        <v>0</v>
      </c>
      <c r="E12" s="74">
        <f>IFERROR(Inmatning!D40/Inmatning!N40*grundf_sctim*Beräkning!D$6,0)</f>
        <v>0</v>
      </c>
      <c r="F12" s="75">
        <f>IFERROR(Inmatning!D39/Inmatning!N39*grundf_afvtim*Beräkning!D6,0)</f>
        <v>0</v>
      </c>
      <c r="G12" s="76">
        <f>IFERROR(Inmatning!D42/Inmatning!N42*Beräkning!D7,0)</f>
        <v>0</v>
      </c>
      <c r="H12" s="77">
        <f t="shared" ref="H12:H21" si="0">SUM(C12:G12)</f>
        <v>0</v>
      </c>
    </row>
    <row r="13" spans="2:8" ht="15" x14ac:dyDescent="0.25">
      <c r="B13" s="36" t="s">
        <v>1</v>
      </c>
      <c r="C13" s="72">
        <f>IFERROR(Inmatning!E37/Inmatning!N37*Beräkning!D5*[0]!grundf_scdelt,0)</f>
        <v>0</v>
      </c>
      <c r="D13" s="78">
        <f>IFERROR(Inmatning!E36/Inmatning!N36*Beräkning!D5*[0]!grundf_sctim,0)</f>
        <v>0</v>
      </c>
      <c r="E13" s="74">
        <f>IFERROR(Inmatning!E40/Inmatning!N40*grundf_sctim*Beräkning!D$6,0)</f>
        <v>0</v>
      </c>
      <c r="F13" s="79">
        <f>IFERROR(Inmatning!E39/Inmatning!N39*grundf_afvtim*Beräkning!D6,0)</f>
        <v>0</v>
      </c>
      <c r="G13" s="76">
        <f>IFERROR(Inmatning!E42/Inmatning!N42*Beräkning!D7,0)</f>
        <v>0</v>
      </c>
      <c r="H13" s="77">
        <f t="shared" si="0"/>
        <v>0</v>
      </c>
    </row>
    <row r="14" spans="2:8" ht="15" x14ac:dyDescent="0.25">
      <c r="B14" s="36" t="s">
        <v>2</v>
      </c>
      <c r="C14" s="72">
        <f>IFERROR(Inmatning!F37/Inmatning!N37*Beräkning!D5*[0]!grundf_scdelt,0)</f>
        <v>0</v>
      </c>
      <c r="D14" s="78">
        <f>IFERROR(Inmatning!F36/Inmatning!N36*Beräkning!D5*[0]!grundf_sctim,0)</f>
        <v>0</v>
      </c>
      <c r="E14" s="74">
        <f>IFERROR(Inmatning!F40/Inmatning!N40*grundf_sctim*Beräkning!D$6,0)</f>
        <v>0</v>
      </c>
      <c r="F14" s="79">
        <f>IFERROR(Inmatning!F39/Inmatning!N39*grundf_afvtim*Beräkning!D6,0)</f>
        <v>0</v>
      </c>
      <c r="G14" s="76">
        <f>IFERROR(Inmatning!F42/Inmatning!N42*Beräkning!D7,0)</f>
        <v>0</v>
      </c>
      <c r="H14" s="77">
        <f t="shared" si="0"/>
        <v>0</v>
      </c>
    </row>
    <row r="15" spans="2:8" ht="15" x14ac:dyDescent="0.25">
      <c r="B15" s="36" t="s">
        <v>13</v>
      </c>
      <c r="C15" s="72">
        <f>IFERROR(Inmatning!G37/Inmatning!N37*Beräkning!D5*[0]!grundf_scdelt,0)</f>
        <v>0</v>
      </c>
      <c r="D15" s="78">
        <f>IFERROR(Inmatning!G36/Inmatning!N36*Beräkning!D5*[0]!grundf_sctim,0)</f>
        <v>0</v>
      </c>
      <c r="E15" s="74">
        <f>IFERROR(Inmatning!G40/Inmatning!N40*grundf_sctim*Beräkning!D$6,0)</f>
        <v>0</v>
      </c>
      <c r="F15" s="79">
        <f>IFERROR(Inmatning!G39/Inmatning!N39*grundf_afvtim*Beräkning!D6,0)</f>
        <v>0</v>
      </c>
      <c r="G15" s="76">
        <f>IFERROR(Inmatning!G42/Inmatning!N42*Beräkning!D7,0)</f>
        <v>0</v>
      </c>
      <c r="H15" s="77">
        <f t="shared" si="0"/>
        <v>0</v>
      </c>
    </row>
    <row r="16" spans="2:8" ht="15" x14ac:dyDescent="0.25">
      <c r="B16" s="36" t="s">
        <v>6</v>
      </c>
      <c r="C16" s="72">
        <f>IFERROR(Inmatning!H37/Inmatning!N37*Beräkning!D5*[0]!grundf_scdelt,0)</f>
        <v>0</v>
      </c>
      <c r="D16" s="78">
        <f>IFERROR(Inmatning!H36/Inmatning!N36*Beräkning!D5*[0]!grundf_sctim,0)</f>
        <v>0</v>
      </c>
      <c r="E16" s="74">
        <f>IFERROR(Inmatning!H40/Inmatning!N40*grundf_sctim*Beräkning!D$6,0)</f>
        <v>0</v>
      </c>
      <c r="F16" s="79">
        <f>IFERROR(Inmatning!H39/Inmatning!N39*grundf_afvtim*Beräkning!D6,0)</f>
        <v>0</v>
      </c>
      <c r="G16" s="76">
        <f>IFERROR(Inmatning!H42/Inmatning!N42*Beräkning!D7,0)</f>
        <v>0</v>
      </c>
      <c r="H16" s="77">
        <f t="shared" si="0"/>
        <v>0</v>
      </c>
    </row>
    <row r="17" spans="2:14" ht="15" x14ac:dyDescent="0.25">
      <c r="B17" s="36" t="s">
        <v>4</v>
      </c>
      <c r="C17" s="72">
        <f>IFERROR(Inmatning!I37/Inmatning!N37*Beräkning!D5*[0]!grundf_scdelt,0)</f>
        <v>0</v>
      </c>
      <c r="D17" s="78">
        <f>IFERROR(Inmatning!I36/Inmatning!N36*Beräkning!D5*[0]!grundf_sctim,0)</f>
        <v>0</v>
      </c>
      <c r="E17" s="74">
        <f>IFERROR(Inmatning!I40/Inmatning!N40*grundf_sctim*Beräkning!D$6,0)</f>
        <v>0</v>
      </c>
      <c r="F17" s="79">
        <f>IFERROR(Inmatning!I39/Inmatning!N39*grundf_afvtim*Beräkning!D6,0)</f>
        <v>0</v>
      </c>
      <c r="G17" s="76">
        <f>IFERROR(Inmatning!I42/Inmatning!N42*Beräkning!D7,0)</f>
        <v>0</v>
      </c>
      <c r="H17" s="77">
        <f t="shared" si="0"/>
        <v>0</v>
      </c>
    </row>
    <row r="18" spans="2:14" ht="15" x14ac:dyDescent="0.25">
      <c r="B18" s="36" t="s">
        <v>3</v>
      </c>
      <c r="C18" s="72">
        <f>IFERROR(Inmatning!J37/Inmatning!N37*Beräkning!D5*[0]!grundf_scdelt,0)</f>
        <v>0</v>
      </c>
      <c r="D18" s="78">
        <f>IFERROR(Inmatning!J36/Inmatning!N36*Beräkning!D5*[0]!grundf_sctim,0)</f>
        <v>0</v>
      </c>
      <c r="E18" s="74">
        <f>IFERROR(Inmatning!J40/Inmatning!N40*grundf_sctim*Beräkning!D$6,0)</f>
        <v>0</v>
      </c>
      <c r="F18" s="79">
        <f>IFERROR(Inmatning!J39/Inmatning!N39*grundf_afvtim*Beräkning!D6,0)</f>
        <v>0</v>
      </c>
      <c r="G18" s="76">
        <f>IFERROR(Inmatning!J42/Inmatning!N42*Beräkning!D7,0)</f>
        <v>0</v>
      </c>
      <c r="H18" s="77">
        <f t="shared" si="0"/>
        <v>0</v>
      </c>
    </row>
    <row r="19" spans="2:14" ht="15" x14ac:dyDescent="0.25">
      <c r="B19" s="36" t="s">
        <v>5</v>
      </c>
      <c r="C19" s="72">
        <f>IFERROR(Inmatning!K37/Inmatning!N37*Beräkning!D5*[0]!grundf_scdelt,0)</f>
        <v>0</v>
      </c>
      <c r="D19" s="78">
        <f>IFERROR(Inmatning!K36/Inmatning!N36*Beräkning!D5*[0]!grundf_sctim,0)</f>
        <v>0</v>
      </c>
      <c r="E19" s="74">
        <f>IFERROR(Inmatning!K40/Inmatning!N40*grundf_sctim*Beräkning!D$6,0)</f>
        <v>0</v>
      </c>
      <c r="F19" s="79">
        <f>IFERROR(Inmatning!K39/Inmatning!N39*grundf_afvtim*Beräkning!D6,0)</f>
        <v>0</v>
      </c>
      <c r="G19" s="76">
        <f>IFERROR(Inmatning!K42/Inmatning!N42*Beräkning!D7,0)</f>
        <v>0</v>
      </c>
      <c r="H19" s="77">
        <f t="shared" si="0"/>
        <v>0</v>
      </c>
    </row>
    <row r="20" spans="2:14" ht="15" x14ac:dyDescent="0.25">
      <c r="B20" s="36" t="s">
        <v>17</v>
      </c>
      <c r="C20" s="72">
        <f>IFERROR(Inmatning!L37/Inmatning!N37*Beräkning!D5*[0]!grundf_scdelt,0)</f>
        <v>0</v>
      </c>
      <c r="D20" s="78">
        <f>IFERROR(Inmatning!L36/Inmatning!N36*Beräkning!D5*[0]!grundf_sctim,0)</f>
        <v>0</v>
      </c>
      <c r="E20" s="74">
        <f>IFERROR(Inmatning!L40/Inmatning!N40*grundf_sctim*Beräkning!D$6,0)</f>
        <v>0</v>
      </c>
      <c r="F20" s="79">
        <f>IFERROR(Inmatning!L39/Inmatning!N39*grundf_afvtim*Beräkning!D6,0)</f>
        <v>0</v>
      </c>
      <c r="G20" s="76">
        <f>IFERROR(Inmatning!L42/Inmatning!N42*Beräkning!D7,0)</f>
        <v>0</v>
      </c>
      <c r="H20" s="77">
        <f t="shared" si="0"/>
        <v>0</v>
      </c>
    </row>
    <row r="21" spans="2:14" ht="15" x14ac:dyDescent="0.25">
      <c r="B21" s="36" t="s">
        <v>16</v>
      </c>
      <c r="C21" s="72">
        <f>IFERROR(Inmatning!M37/Inmatning!N37*Beräkning!D5*[0]!grundf_scdelt,0)</f>
        <v>0</v>
      </c>
      <c r="D21" s="78">
        <f>IFERROR(Inmatning!M36/Inmatning!N36*Beräkning!D5*[0]!grundf_sctim,0)</f>
        <v>0</v>
      </c>
      <c r="E21" s="74">
        <f>IFERROR(Inmatning!M40/Inmatning!N40*grundf_sctim*Beräkning!D$6,0)</f>
        <v>0</v>
      </c>
      <c r="F21" s="80">
        <f>IFERROR(Inmatning!M39/Inmatning!N39*grundf_afvtim*Beräkning!D6,0)</f>
        <v>0</v>
      </c>
      <c r="G21" s="81">
        <f>IFERROR(Inmatning!M42/Inmatning!N42*Beräkning!D7,0)</f>
        <v>0</v>
      </c>
      <c r="H21" s="77">
        <f t="shared" si="0"/>
        <v>0</v>
      </c>
    </row>
    <row r="22" spans="2:14" ht="15" x14ac:dyDescent="0.25">
      <c r="B22" s="62" t="s">
        <v>8</v>
      </c>
      <c r="C22" s="82">
        <f t="shared" ref="C22:H22" si="1">SUM(C12:C21)</f>
        <v>0</v>
      </c>
      <c r="D22" s="82">
        <f t="shared" si="1"/>
        <v>0</v>
      </c>
      <c r="E22" s="82">
        <f t="shared" si="1"/>
        <v>0</v>
      </c>
      <c r="F22" s="83">
        <f t="shared" si="1"/>
        <v>0</v>
      </c>
      <c r="G22" s="84">
        <f t="shared" si="1"/>
        <v>0</v>
      </c>
      <c r="H22" s="85">
        <f t="shared" si="1"/>
        <v>0</v>
      </c>
    </row>
    <row r="25" spans="2:14" ht="12.75" customHeight="1" x14ac:dyDescent="0.2">
      <c r="K25" s="2"/>
      <c r="L25" s="2"/>
      <c r="M25" s="2"/>
      <c r="N25" s="2"/>
    </row>
    <row r="26" spans="2:14" ht="12.75" customHeight="1" x14ac:dyDescent="0.2">
      <c r="K26" s="2"/>
      <c r="L26" s="2"/>
      <c r="M26" s="2"/>
      <c r="N26" s="2"/>
    </row>
    <row r="27" spans="2:14" x14ac:dyDescent="0.2">
      <c r="K27" s="2"/>
      <c r="L27" s="2"/>
      <c r="M27" s="2"/>
      <c r="N27" s="2"/>
    </row>
    <row r="28" spans="2:14" x14ac:dyDescent="0.2">
      <c r="K28" s="2"/>
      <c r="L28" s="2"/>
      <c r="M28" s="2"/>
      <c r="N28" s="2"/>
    </row>
    <row r="29" spans="2:14" x14ac:dyDescent="0.2">
      <c r="K29" s="2"/>
      <c r="L29" s="2"/>
      <c r="M29" s="2"/>
      <c r="N29" s="2"/>
    </row>
    <row r="30" spans="2:14" x14ac:dyDescent="0.2">
      <c r="K30" s="2"/>
      <c r="L30" s="2"/>
      <c r="M30" s="2"/>
      <c r="N30" s="2"/>
    </row>
    <row r="31" spans="2:14" x14ac:dyDescent="0.2">
      <c r="K31" s="2"/>
      <c r="L31" s="2"/>
      <c r="M31" s="2"/>
      <c r="N31" s="2"/>
    </row>
    <row r="32" spans="2:14" x14ac:dyDescent="0.2">
      <c r="K32" s="2"/>
      <c r="L32" s="2"/>
      <c r="M32" s="2"/>
      <c r="N32" s="2"/>
    </row>
    <row r="33" spans="11:14" x14ac:dyDescent="0.2">
      <c r="K33" s="2"/>
      <c r="L33" s="2"/>
      <c r="M33" s="2"/>
      <c r="N33" s="2"/>
    </row>
    <row r="34" spans="11:14" x14ac:dyDescent="0.2">
      <c r="K34" s="2"/>
      <c r="L34" s="2"/>
      <c r="M34" s="2"/>
      <c r="N34" s="2"/>
    </row>
    <row r="35" spans="11:14" x14ac:dyDescent="0.2">
      <c r="K35" s="2"/>
      <c r="L35" s="2"/>
      <c r="M35" s="2"/>
      <c r="N35" s="2"/>
    </row>
    <row r="36" spans="11:14" x14ac:dyDescent="0.2">
      <c r="L36" s="4"/>
      <c r="M36" s="4"/>
    </row>
    <row r="37" spans="11:14" x14ac:dyDescent="0.2">
      <c r="L37" s="4"/>
      <c r="M37" s="4"/>
    </row>
    <row r="38" spans="11:14" x14ac:dyDescent="0.2">
      <c r="L38" s="4"/>
      <c r="M38" s="4"/>
    </row>
    <row r="39" spans="11:14" x14ac:dyDescent="0.2">
      <c r="L39" s="3"/>
      <c r="M39" s="3"/>
    </row>
    <row r="40" spans="11:14" x14ac:dyDescent="0.2">
      <c r="K40" s="2"/>
      <c r="L40" s="6"/>
      <c r="M40" s="5"/>
    </row>
    <row r="41" spans="11:14" x14ac:dyDescent="0.2">
      <c r="K41" s="2"/>
      <c r="L41" s="2"/>
      <c r="M41" s="2"/>
      <c r="N41" s="4"/>
    </row>
    <row r="42" spans="11:14" x14ac:dyDescent="0.2">
      <c r="K42" s="2"/>
      <c r="L42" s="2"/>
      <c r="M42" s="2"/>
      <c r="N42" s="4"/>
    </row>
    <row r="43" spans="11:14" x14ac:dyDescent="0.2">
      <c r="K43" s="2"/>
      <c r="L43" s="2"/>
      <c r="M43" s="2"/>
      <c r="N43" s="4"/>
    </row>
    <row r="44" spans="11:14" x14ac:dyDescent="0.2">
      <c r="K44" s="2"/>
      <c r="L44" s="2"/>
      <c r="M44" s="2"/>
      <c r="N44" s="4"/>
    </row>
    <row r="45" spans="11:14" x14ac:dyDescent="0.2">
      <c r="K45" s="2"/>
      <c r="L45" s="2"/>
      <c r="M45" s="2"/>
      <c r="N45" s="4"/>
    </row>
    <row r="46" spans="11:14" x14ac:dyDescent="0.2">
      <c r="K46" s="2"/>
      <c r="L46" s="2"/>
      <c r="M46" s="2"/>
      <c r="N46" s="4"/>
    </row>
  </sheetData>
  <sheetProtection algorithmName="SHA-512" hashValue="OARTIRlDFMXl1mx7klgj1dcmwGZ8BuSxfRZamZzCZ5uer3fw9P9Kv/FQUPXOi+Kmdm3Pgjr3Be3wpP3yYGZnSQ==" saltValue="q8IqMummPsDZJuuqYYl0JA==" spinCount="100000" sheet="1" selectLockedCells="1"/>
  <customSheetViews>
    <customSheetView guid="{35397217-779E-4744-A251-2485F8C9EFE8}" showGridLines="0" showRowCol="0">
      <selection activeCell="B29" sqref="B29:B30"/>
      <pageMargins left="0.75" right="0.75" top="1" bottom="1" header="0.51180555555555551" footer="0.51180555555555551"/>
      <pageSetup paperSize="9" firstPageNumber="0" orientation="landscape" r:id="rId1"/>
      <headerFooter alignWithMargins="0"/>
    </customSheetView>
    <customSheetView guid="{FA8FD6BD-FB6C-46BF-9C6B-B8CB6ED9C65F}" showGridLines="0" showRowCol="0">
      <selection activeCell="B29" sqref="B29:B30"/>
      <pageMargins left="0.75" right="0.75" top="1" bottom="1" header="0.51180555555555551" footer="0.51180555555555551"/>
      <pageSetup paperSize="9" firstPageNumber="0" orientation="landscape" r:id="rId2"/>
      <headerFooter alignWithMargins="0"/>
    </customSheetView>
  </customSheetViews>
  <mergeCells count="5">
    <mergeCell ref="E10:F10"/>
    <mergeCell ref="B4:C4"/>
    <mergeCell ref="B5:C5"/>
    <mergeCell ref="B6:C6"/>
    <mergeCell ref="C10:D10"/>
  </mergeCells>
  <phoneticPr fontId="37" type="noConversion"/>
  <pageMargins left="0.75" right="0.75" top="1" bottom="1" header="0.51180555555555551" footer="0.51180555555555551"/>
  <pageSetup paperSize="9" firstPageNumber="0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11</vt:i4>
      </vt:variant>
    </vt:vector>
  </HeadingPairs>
  <TitlesOfParts>
    <vt:vector size="13" baseType="lpstr">
      <vt:lpstr>Inmatning</vt:lpstr>
      <vt:lpstr>Beräkning</vt:lpstr>
      <vt:lpstr>genomsnittsprocent</vt:lpstr>
      <vt:lpstr>grundf_advdelt</vt:lpstr>
      <vt:lpstr>grundf_afv</vt:lpstr>
      <vt:lpstr>grundf_afvtim</vt:lpstr>
      <vt:lpstr>grundf_kult</vt:lpstr>
      <vt:lpstr>grundf_sc</vt:lpstr>
      <vt:lpstr>grundf_scdelt</vt:lpstr>
      <vt:lpstr>grundf_sctim</vt:lpstr>
      <vt:lpstr>sistaårsprocent</vt:lpstr>
      <vt:lpstr>Beräkning!Utskriftsområde</vt:lpstr>
      <vt:lpstr>Inmatning!Utskriftsområde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Marita Graad</cp:lastModifiedBy>
  <cp:lastPrinted>2023-11-21T08:09:38Z</cp:lastPrinted>
  <dcterms:created xsi:type="dcterms:W3CDTF">2009-01-14T10:00:59Z</dcterms:created>
  <dcterms:modified xsi:type="dcterms:W3CDTF">2023-11-21T08:09:43Z</dcterms:modified>
</cp:coreProperties>
</file>